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ricia.barros\Desktop\"/>
    </mc:Choice>
  </mc:AlternateContent>
  <xr:revisionPtr revIDLastSave="0" documentId="13_ncr:1_{B4723443-A6F1-4478-9EA5-E559A89EE2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perior Analista Tecnologista" sheetId="2" r:id="rId1"/>
    <sheet name="Planilha2" sheetId="8" state="hidden" r:id="rId2"/>
    <sheet name="Especialista" sheetId="9" r:id="rId3"/>
    <sheet name="Superior Pesquisador" sheetId="6" r:id="rId4"/>
    <sheet name="Nivel Intermediario" sheetId="5" r:id="rId5"/>
  </sheets>
  <definedNames>
    <definedName name="_xlnm.Print_Area" localSheetId="4">'Nivel Intermediario'!$A$1:$V$20</definedName>
    <definedName name="_xlnm.Print_Area" localSheetId="3">'Superior Pesquisador'!$A$1:$P$17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5" l="1"/>
  <c r="N9" i="5"/>
  <c r="T16" i="5"/>
  <c r="L7" i="5"/>
  <c r="R7" i="5"/>
  <c r="L8" i="5"/>
  <c r="L9" i="5"/>
  <c r="R9" i="5"/>
  <c r="L10" i="5"/>
  <c r="M11" i="5"/>
  <c r="R11" i="5"/>
  <c r="M12" i="5"/>
  <c r="T13" i="5"/>
  <c r="M13" i="5"/>
  <c r="M14" i="5"/>
  <c r="S14" i="5"/>
  <c r="Q15" i="5"/>
  <c r="T15" i="5"/>
  <c r="Q16" i="5"/>
  <c r="M16" i="5"/>
  <c r="Q17" i="5"/>
  <c r="Q18" i="5"/>
  <c r="M18" i="5"/>
  <c r="Q19" i="5"/>
  <c r="T19" i="5"/>
  <c r="L6" i="5"/>
  <c r="N20" i="5"/>
  <c r="Q20" i="5"/>
  <c r="S19" i="5"/>
  <c r="R19" i="5"/>
  <c r="T18" i="5"/>
  <c r="S18" i="5"/>
  <c r="R18" i="5"/>
  <c r="K18" i="5"/>
  <c r="S17" i="5"/>
  <c r="R17" i="5"/>
  <c r="S16" i="5"/>
  <c r="R16" i="5"/>
  <c r="K16" i="5"/>
  <c r="S15" i="5"/>
  <c r="R15" i="5"/>
  <c r="K15" i="5"/>
  <c r="Q14" i="5"/>
  <c r="N14" i="5"/>
  <c r="N13" i="5"/>
  <c r="L13" i="5"/>
  <c r="K13" i="5"/>
  <c r="N12" i="5"/>
  <c r="S11" i="5"/>
  <c r="Q11" i="5"/>
  <c r="N11" i="5"/>
  <c r="S10" i="5"/>
  <c r="R10" i="5"/>
  <c r="Q10" i="5"/>
  <c r="N10" i="5"/>
  <c r="M10" i="5"/>
  <c r="K10" i="5"/>
  <c r="S9" i="5"/>
  <c r="Q9" i="5"/>
  <c r="M9" i="5"/>
  <c r="S8" i="5"/>
  <c r="R8" i="5"/>
  <c r="Q8" i="5"/>
  <c r="N8" i="5"/>
  <c r="M8" i="5"/>
  <c r="K8" i="5"/>
  <c r="S7" i="5"/>
  <c r="Q7" i="5"/>
  <c r="M7" i="5"/>
  <c r="P20" i="2"/>
  <c r="O20" i="2"/>
  <c r="N20" i="2"/>
  <c r="M20" i="2"/>
  <c r="L20" i="2"/>
  <c r="K20" i="2"/>
  <c r="J20" i="2"/>
  <c r="I20" i="2"/>
  <c r="P19" i="2"/>
  <c r="O19" i="2"/>
  <c r="N19" i="2"/>
  <c r="M19" i="2"/>
  <c r="L19" i="2"/>
  <c r="K19" i="2"/>
  <c r="J19" i="2"/>
  <c r="I19" i="2"/>
  <c r="P18" i="2"/>
  <c r="O18" i="2"/>
  <c r="N18" i="2"/>
  <c r="M18" i="2"/>
  <c r="L18" i="2"/>
  <c r="K18" i="2"/>
  <c r="J18" i="2"/>
  <c r="I18" i="2"/>
  <c r="P17" i="2"/>
  <c r="O17" i="2"/>
  <c r="N17" i="2"/>
  <c r="M17" i="2"/>
  <c r="L17" i="2"/>
  <c r="K17" i="2"/>
  <c r="J17" i="2"/>
  <c r="I17" i="2"/>
  <c r="P16" i="2"/>
  <c r="O16" i="2"/>
  <c r="N16" i="2"/>
  <c r="M16" i="2"/>
  <c r="L16" i="2"/>
  <c r="K16" i="2"/>
  <c r="J16" i="2"/>
  <c r="I16" i="2"/>
  <c r="P15" i="2"/>
  <c r="O15" i="2"/>
  <c r="N15" i="2"/>
  <c r="M15" i="2"/>
  <c r="L15" i="2"/>
  <c r="K15" i="2"/>
  <c r="J15" i="2"/>
  <c r="I15" i="2"/>
  <c r="P14" i="2"/>
  <c r="O14" i="2"/>
  <c r="N14" i="2"/>
  <c r="M14" i="2"/>
  <c r="L14" i="2"/>
  <c r="K14" i="2"/>
  <c r="J14" i="2"/>
  <c r="I14" i="2"/>
  <c r="P13" i="2"/>
  <c r="O13" i="2"/>
  <c r="N13" i="2"/>
  <c r="M13" i="2"/>
  <c r="L13" i="2"/>
  <c r="K13" i="2"/>
  <c r="J13" i="2"/>
  <c r="I13" i="2"/>
  <c r="P12" i="2"/>
  <c r="O12" i="2"/>
  <c r="N12" i="2"/>
  <c r="M12" i="2"/>
  <c r="L12" i="2"/>
  <c r="K12" i="2"/>
  <c r="J12" i="2"/>
  <c r="I12" i="2"/>
  <c r="P11" i="2"/>
  <c r="O11" i="2"/>
  <c r="N11" i="2"/>
  <c r="M11" i="2"/>
  <c r="L11" i="2"/>
  <c r="K11" i="2"/>
  <c r="J11" i="2"/>
  <c r="I11" i="2"/>
  <c r="P10" i="2"/>
  <c r="O10" i="2"/>
  <c r="N10" i="2"/>
  <c r="M10" i="2"/>
  <c r="L10" i="2"/>
  <c r="K10" i="2"/>
  <c r="J10" i="2"/>
  <c r="I10" i="2"/>
  <c r="P9" i="2"/>
  <c r="O9" i="2"/>
  <c r="N9" i="2"/>
  <c r="M9" i="2"/>
  <c r="L9" i="2"/>
  <c r="K9" i="2"/>
  <c r="J9" i="2"/>
  <c r="I9" i="2"/>
  <c r="P8" i="2"/>
  <c r="O8" i="2"/>
  <c r="N8" i="2"/>
  <c r="M8" i="2"/>
  <c r="L8" i="2"/>
  <c r="K8" i="2"/>
  <c r="J8" i="2"/>
  <c r="I8" i="2"/>
  <c r="P7" i="2"/>
  <c r="O7" i="2"/>
  <c r="N7" i="2"/>
  <c r="M7" i="2"/>
  <c r="L7" i="2"/>
  <c r="K7" i="2"/>
  <c r="J7" i="2"/>
  <c r="I7" i="2"/>
  <c r="P6" i="2"/>
  <c r="O6" i="2"/>
  <c r="N6" i="2"/>
  <c r="M6" i="2"/>
  <c r="L6" i="2"/>
  <c r="K6" i="2"/>
  <c r="J6" i="2"/>
  <c r="I6" i="2"/>
  <c r="P17" i="6"/>
  <c r="O17" i="6"/>
  <c r="N17" i="6"/>
  <c r="M17" i="6"/>
  <c r="L17" i="6"/>
  <c r="K17" i="6"/>
  <c r="J17" i="6"/>
  <c r="I17" i="6"/>
  <c r="P16" i="6"/>
  <c r="O16" i="6"/>
  <c r="N16" i="6"/>
  <c r="M16" i="6"/>
  <c r="L16" i="6"/>
  <c r="K16" i="6"/>
  <c r="J16" i="6"/>
  <c r="I16" i="6"/>
  <c r="P15" i="6"/>
  <c r="O15" i="6"/>
  <c r="N15" i="6"/>
  <c r="M15" i="6"/>
  <c r="L15" i="6"/>
  <c r="K15" i="6"/>
  <c r="J15" i="6"/>
  <c r="I15" i="6"/>
  <c r="P14" i="6"/>
  <c r="O14" i="6"/>
  <c r="N14" i="6"/>
  <c r="M14" i="6"/>
  <c r="L14" i="6"/>
  <c r="K14" i="6"/>
  <c r="J14" i="6"/>
  <c r="I14" i="6"/>
  <c r="P13" i="6"/>
  <c r="O13" i="6"/>
  <c r="N13" i="6"/>
  <c r="M13" i="6"/>
  <c r="L13" i="6"/>
  <c r="K13" i="6"/>
  <c r="J13" i="6"/>
  <c r="I13" i="6"/>
  <c r="P12" i="6"/>
  <c r="O12" i="6"/>
  <c r="N12" i="6"/>
  <c r="M12" i="6"/>
  <c r="L12" i="6"/>
  <c r="K12" i="6"/>
  <c r="J12" i="6"/>
  <c r="I12" i="6"/>
  <c r="P11" i="6"/>
  <c r="O11" i="6"/>
  <c r="N11" i="6"/>
  <c r="M11" i="6"/>
  <c r="L11" i="6"/>
  <c r="K11" i="6"/>
  <c r="J11" i="6"/>
  <c r="I11" i="6"/>
  <c r="P10" i="6"/>
  <c r="O10" i="6"/>
  <c r="N10" i="6"/>
  <c r="M10" i="6"/>
  <c r="L10" i="6"/>
  <c r="K10" i="6"/>
  <c r="J10" i="6"/>
  <c r="I10" i="6"/>
  <c r="P9" i="6"/>
  <c r="O9" i="6"/>
  <c r="N9" i="6"/>
  <c r="M9" i="6"/>
  <c r="L9" i="6"/>
  <c r="K9" i="6"/>
  <c r="J9" i="6"/>
  <c r="I9" i="6"/>
  <c r="P8" i="6"/>
  <c r="O8" i="6"/>
  <c r="N8" i="6"/>
  <c r="M8" i="6"/>
  <c r="L8" i="6"/>
  <c r="K8" i="6"/>
  <c r="J8" i="6"/>
  <c r="I8" i="6"/>
  <c r="P7" i="6"/>
  <c r="O7" i="6"/>
  <c r="N7" i="6"/>
  <c r="M7" i="6"/>
  <c r="L7" i="6"/>
  <c r="K7" i="6"/>
  <c r="J7" i="6"/>
  <c r="I7" i="6"/>
  <c r="P6" i="6"/>
  <c r="O6" i="6"/>
  <c r="N6" i="6"/>
  <c r="M6" i="6"/>
  <c r="L6" i="6"/>
  <c r="K6" i="6"/>
  <c r="J6" i="6"/>
  <c r="I6" i="6"/>
  <c r="T17" i="5" l="1"/>
  <c r="K17" i="5"/>
  <c r="T7" i="5"/>
  <c r="T8" i="5"/>
  <c r="T9" i="5"/>
  <c r="T10" i="5"/>
  <c r="T11" i="5"/>
  <c r="Q13" i="5"/>
  <c r="L15" i="5"/>
  <c r="L16" i="5"/>
  <c r="L17" i="5"/>
  <c r="L18" i="5"/>
  <c r="L19" i="5"/>
  <c r="K19" i="5"/>
  <c r="K9" i="5"/>
  <c r="K11" i="5"/>
  <c r="R13" i="5"/>
  <c r="M15" i="5"/>
  <c r="M17" i="5"/>
  <c r="M19" i="5"/>
  <c r="K7" i="5"/>
  <c r="L11" i="5"/>
  <c r="Q12" i="5"/>
  <c r="S13" i="5"/>
  <c r="N15" i="5"/>
  <c r="N16" i="5"/>
  <c r="N17" i="5"/>
  <c r="N18" i="5"/>
  <c r="N19" i="5"/>
  <c r="S12" i="5"/>
  <c r="K6" i="5"/>
  <c r="T6" i="5"/>
  <c r="R12" i="5"/>
  <c r="R14" i="5"/>
  <c r="R20" i="5"/>
  <c r="T12" i="5"/>
  <c r="T14" i="5"/>
  <c r="T20" i="5"/>
  <c r="K12" i="5"/>
  <c r="K14" i="5"/>
  <c r="K20" i="5"/>
  <c r="S20" i="5"/>
  <c r="L12" i="5"/>
  <c r="L14" i="5"/>
  <c r="L20" i="5"/>
  <c r="M20" i="5"/>
  <c r="M6" i="5"/>
  <c r="N6" i="5"/>
  <c r="Q6" i="5"/>
  <c r="R6" i="5"/>
  <c r="S6" i="5"/>
</calcChain>
</file>

<file path=xl/sharedStrings.xml><?xml version="1.0" encoding="utf-8"?>
<sst xmlns="http://schemas.openxmlformats.org/spreadsheetml/2006/main" count="162" uniqueCount="63">
  <si>
    <t>Mestrado</t>
  </si>
  <si>
    <t>Doutorado</t>
  </si>
  <si>
    <t>II</t>
  </si>
  <si>
    <t>I</t>
  </si>
  <si>
    <t>III</t>
  </si>
  <si>
    <t>VI</t>
  </si>
  <si>
    <t>IV</t>
  </si>
  <si>
    <t>PADRÃO</t>
  </si>
  <si>
    <t>Espec.</t>
  </si>
  <si>
    <t>VB</t>
  </si>
  <si>
    <t xml:space="preserve"> Remuneração Ativos (100 pontos)</t>
  </si>
  <si>
    <t xml:space="preserve"> Remuneração Aposentados</t>
  </si>
  <si>
    <t>GRATIFICAÇÃO POR TITULAÇÃO</t>
  </si>
  <si>
    <t>GQ1</t>
  </si>
  <si>
    <t>GQ2</t>
  </si>
  <si>
    <t>GQ3</t>
  </si>
  <si>
    <t>GQ4</t>
  </si>
  <si>
    <t>GQ5</t>
  </si>
  <si>
    <t>RT</t>
  </si>
  <si>
    <t xml:space="preserve">CLASSE </t>
  </si>
  <si>
    <t xml:space="preserve">GDACTSP          </t>
  </si>
  <si>
    <t>Sem titul</t>
  </si>
  <si>
    <t>Sem Titul</t>
  </si>
  <si>
    <t>J</t>
  </si>
  <si>
    <t>R</t>
  </si>
  <si>
    <t>Q</t>
  </si>
  <si>
    <t>P</t>
  </si>
  <si>
    <t>S</t>
  </si>
  <si>
    <t>Tecnologista em Saúde Pública Pleno Júnior/ Analista de Gestão em Saúde Jr</t>
  </si>
  <si>
    <t>Tecnologista em Saúde Pública Pleno I/ Analista de Gestão em Saúde Pleno I</t>
  </si>
  <si>
    <t>Tecnologista em Saúde Pública Pleno 2/ Analista de Gestão em Saúde Pleno 2</t>
  </si>
  <si>
    <t>Tecnologista em Saúde Pública Pleno 3/ Analista de Gestão em Saúde Pleno 3</t>
  </si>
  <si>
    <t>Tecnologista em Saúde Pública Sênior/ Analista de Gestão em Saúde Sênior</t>
  </si>
  <si>
    <t xml:space="preserve">CARGO </t>
  </si>
  <si>
    <t>Z</t>
  </si>
  <si>
    <t>W</t>
  </si>
  <si>
    <t>V</t>
  </si>
  <si>
    <t>U</t>
  </si>
  <si>
    <t>Pesquisador em Saúde Pública Titular</t>
  </si>
  <si>
    <t xml:space="preserve">Pesquisador em Saúde Pública Associado </t>
  </si>
  <si>
    <t>Pesquisador em Saúde Pública Adjunto</t>
  </si>
  <si>
    <t>Assistente de Pesquisa em Saúde Pública</t>
  </si>
  <si>
    <t xml:space="preserve">Técnico em Saúde Pública/ Assistente Técnico de Gestão em Saúde </t>
  </si>
  <si>
    <t>CLASSE</t>
  </si>
  <si>
    <t>VENCIMENTO BÁSICO</t>
  </si>
  <si>
    <t>EFEITOS FINANCEIROS A PARTIR DE</t>
  </si>
  <si>
    <t>1º de janeiro de 2015</t>
  </si>
  <si>
    <t>1º de agosto de 2016</t>
  </si>
  <si>
    <t>1º de janeiro de 2017</t>
  </si>
  <si>
    <t>SÊNIOR</t>
  </si>
  <si>
    <t>ÚNICO</t>
  </si>
  <si>
    <t>VALOR DO PONTO DA GDACTSP</t>
  </si>
  <si>
    <t>1º JUL 2012</t>
  </si>
  <si>
    <t>1º JAN 2015</t>
  </si>
  <si>
    <t>SENIOR</t>
  </si>
  <si>
    <t>Valor do ponto da GDACTSP para os cargos de Especialista em Ciência, Tecnologia, Produção e Inovação em Saúde Pública. (Redação dada pela Lei nº 12;778, de 2012)</t>
  </si>
  <si>
    <t>VALOR DA RT</t>
  </si>
  <si>
    <t>http://www.planalto.gov.br/ccivil_03/_ato2004-2006/2006/lei/L11355compilado.htm</t>
  </si>
  <si>
    <t>Especialista</t>
  </si>
  <si>
    <t>1º de maio de 2023</t>
  </si>
  <si>
    <t>1º MAI 2023</t>
  </si>
  <si>
    <t>Medida Provisória n° 1.170 de 28/04/2023 - efeito financeiro a partir de 1º de maio de 2023 (aumento de 9,0%)</t>
  </si>
  <si>
    <t>PLANO FIOCRUZ - TABELA SALARIAL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</si>
</sst>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2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7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73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0" xfId="5"/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43" fontId="0" fillId="0" borderId="1" xfId="6" applyFont="1" applyBorder="1"/>
    <xf numFmtId="43" fontId="4" fillId="0" borderId="1" xfId="6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4" fontId="6" fillId="0" borderId="11" xfId="0" applyNumberFormat="1" applyFont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justify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0" fillId="0" borderId="2" xfId="0" applyBorder="1" applyAlignment="1">
      <alignment horizontal="justify" vertical="center"/>
    </xf>
    <xf numFmtId="0" fontId="0" fillId="0" borderId="4" xfId="0" applyBorder="1" applyAlignment="1">
      <alignment horizontal="justify" vertical="center"/>
    </xf>
    <xf numFmtId="0" fontId="0" fillId="0" borderId="3" xfId="0" applyBorder="1" applyAlignment="1">
      <alignment horizontal="justify" vertical="center"/>
    </xf>
    <xf numFmtId="43" fontId="0" fillId="0" borderId="6" xfId="6" applyFont="1" applyBorder="1" applyAlignment="1">
      <alignment horizontal="center"/>
    </xf>
    <xf numFmtId="43" fontId="0" fillId="0" borderId="7" xfId="6" applyFont="1" applyBorder="1" applyAlignment="1">
      <alignment horizontal="center"/>
    </xf>
    <xf numFmtId="43" fontId="0" fillId="0" borderId="5" xfId="6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2" fillId="2" borderId="2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</cellXfs>
  <cellStyles count="7">
    <cellStyle name="Hiperlink" xfId="5" builtinId="8"/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  <cellStyle name="Normal 3 2" xfId="4" xr:uid="{00000000-0005-0000-0000-000004000000}"/>
    <cellStyle name="Vírgula" xfId="6" builtinId="3"/>
  </cellStyles>
  <dxfs count="0"/>
  <tableStyles count="0" defaultTableStyle="TableStyleMedium2" defaultPivotStyle="PivotStyleLight16"/>
  <colors>
    <mruColors>
      <color rgb="FF1B099F"/>
      <color rgb="FF302286"/>
      <color rgb="FF2A1098"/>
      <color rgb="FF0067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planalto.gov.br/ccivil_03/_Ato2011-2014/2012/Lei/L12778.ht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tabSelected="1" view="pageBreakPreview" topLeftCell="D1" zoomScale="110" zoomScaleNormal="100" zoomScaleSheetLayoutView="110" workbookViewId="0">
      <selection sqref="A1:P2"/>
    </sheetView>
  </sheetViews>
  <sheetFormatPr defaultRowHeight="15" x14ac:dyDescent="0.25"/>
  <cols>
    <col min="1" max="1" width="27.5703125" customWidth="1"/>
    <col min="2" max="2" width="10.85546875" customWidth="1"/>
    <col min="3" max="3" width="11.5703125" customWidth="1"/>
    <col min="4" max="4" width="12.7109375" customWidth="1"/>
    <col min="5" max="5" width="13" customWidth="1"/>
    <col min="6" max="6" width="12.7109375" customWidth="1"/>
    <col min="7" max="7" width="14.7109375" customWidth="1"/>
    <col min="8" max="8" width="14.85546875" customWidth="1"/>
    <col min="9" max="9" width="12.7109375" customWidth="1"/>
    <col min="10" max="10" width="15.85546875" customWidth="1"/>
    <col min="11" max="11" width="16.7109375" customWidth="1"/>
    <col min="12" max="13" width="18" customWidth="1"/>
    <col min="14" max="15" width="12.7109375" customWidth="1"/>
    <col min="16" max="16" width="15.140625" customWidth="1"/>
  </cols>
  <sheetData>
    <row r="1" spans="1:16" ht="15" customHeight="1" x14ac:dyDescent="0.25">
      <c r="A1" s="26" t="s">
        <v>62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7"/>
    </row>
    <row r="2" spans="1:16" ht="1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7"/>
    </row>
    <row r="3" spans="1:16" ht="26.25" x14ac:dyDescent="0.25">
      <c r="A3" s="32" t="s">
        <v>61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3"/>
    </row>
    <row r="4" spans="1:16" x14ac:dyDescent="0.25">
      <c r="A4" s="1" t="s">
        <v>33</v>
      </c>
      <c r="B4" s="1" t="s">
        <v>19</v>
      </c>
      <c r="C4" s="1" t="s">
        <v>7</v>
      </c>
      <c r="D4" s="1" t="s">
        <v>9</v>
      </c>
      <c r="E4" s="2" t="s">
        <v>20</v>
      </c>
      <c r="F4" s="34" t="s">
        <v>18</v>
      </c>
      <c r="G4" s="34"/>
      <c r="H4" s="34"/>
      <c r="I4" s="4"/>
      <c r="J4" s="35" t="s">
        <v>10</v>
      </c>
      <c r="K4" s="36"/>
      <c r="L4" s="37"/>
      <c r="M4" s="35" t="s">
        <v>11</v>
      </c>
      <c r="N4" s="36"/>
      <c r="O4" s="36"/>
      <c r="P4" s="37"/>
    </row>
    <row r="5" spans="1:16" s="13" customFormat="1" x14ac:dyDescent="0.25">
      <c r="B5" s="3"/>
      <c r="C5" s="3"/>
      <c r="D5" s="22"/>
      <c r="E5" s="22"/>
      <c r="F5" s="22" t="s">
        <v>8</v>
      </c>
      <c r="G5" s="22" t="s">
        <v>0</v>
      </c>
      <c r="H5" s="22" t="s">
        <v>1</v>
      </c>
      <c r="I5" s="22" t="s">
        <v>21</v>
      </c>
      <c r="J5" s="22" t="s">
        <v>8</v>
      </c>
      <c r="K5" s="22" t="s">
        <v>0</v>
      </c>
      <c r="L5" s="22" t="s">
        <v>1</v>
      </c>
      <c r="M5" s="22" t="s">
        <v>21</v>
      </c>
      <c r="N5" s="22" t="s">
        <v>8</v>
      </c>
      <c r="O5" s="22" t="s">
        <v>0</v>
      </c>
      <c r="P5" s="22" t="s">
        <v>1</v>
      </c>
    </row>
    <row r="6" spans="1:16" x14ac:dyDescent="0.25">
      <c r="A6" s="28" t="s">
        <v>32</v>
      </c>
      <c r="B6" s="29" t="s">
        <v>27</v>
      </c>
      <c r="C6" s="3" t="s">
        <v>4</v>
      </c>
      <c r="D6" s="20">
        <v>9942.4241000000002</v>
      </c>
      <c r="E6" s="20">
        <v>27.521409999999999</v>
      </c>
      <c r="F6" s="20">
        <v>2940.1115</v>
      </c>
      <c r="G6" s="20">
        <v>4166.0236000000004</v>
      </c>
      <c r="H6" s="20">
        <v>7815.6487999999999</v>
      </c>
      <c r="I6" s="20">
        <f>D6+(E6*100)</f>
        <v>12694.5651</v>
      </c>
      <c r="J6" s="20">
        <f>D6+(E6*100)+F6</f>
        <v>15634.676599999999</v>
      </c>
      <c r="K6" s="20">
        <f>D6+(E6*100)+G6</f>
        <v>16860.5887</v>
      </c>
      <c r="L6" s="20">
        <f>D6+(E6*100)+H6</f>
        <v>20510.213899999999</v>
      </c>
      <c r="M6" s="20">
        <f>D6+(E6*50)</f>
        <v>11318.4946</v>
      </c>
      <c r="N6" s="20">
        <f>D6+(E6*50)+F6</f>
        <v>14258.606100000001</v>
      </c>
      <c r="O6" s="20">
        <f>D6+(E6*50)+G6</f>
        <v>15484.5182</v>
      </c>
      <c r="P6" s="20">
        <f>D6+(E6*50)+H6</f>
        <v>19134.143400000001</v>
      </c>
    </row>
    <row r="7" spans="1:16" x14ac:dyDescent="0.25">
      <c r="A7" s="28"/>
      <c r="B7" s="30"/>
      <c r="C7" s="3" t="s">
        <v>2</v>
      </c>
      <c r="D7" s="20">
        <v>9602.5838999999996</v>
      </c>
      <c r="E7" s="20">
        <v>26.859780000000001</v>
      </c>
      <c r="F7" s="20">
        <v>2845.7829000000002</v>
      </c>
      <c r="G7" s="20">
        <v>4018.0779000000002</v>
      </c>
      <c r="H7" s="20">
        <v>7530.9408000000003</v>
      </c>
      <c r="I7" s="20">
        <f t="shared" ref="I7:I20" si="0">D7+(E7*100)</f>
        <v>12288.561900000001</v>
      </c>
      <c r="J7" s="20">
        <f t="shared" ref="J7:J20" si="1">D7+(E7*100)+F7</f>
        <v>15134.344800000001</v>
      </c>
      <c r="K7" s="20">
        <f t="shared" ref="K7:K20" si="2">D7+(E7*100)+G7</f>
        <v>16306.639800000001</v>
      </c>
      <c r="L7" s="20">
        <f t="shared" ref="L7:L20" si="3">D7+(E7*100)+H7</f>
        <v>19819.502700000001</v>
      </c>
      <c r="M7" s="20">
        <f t="shared" ref="M7:M20" si="4">D7+(E7*50)</f>
        <v>10945.572899999999</v>
      </c>
      <c r="N7" s="20">
        <f t="shared" ref="N7:N20" si="5">D7+(E7*50)+F7</f>
        <v>13791.355799999999</v>
      </c>
      <c r="O7" s="20">
        <f t="shared" ref="O7:O20" si="6">D7+(E7*50)+G7</f>
        <v>14963.650799999999</v>
      </c>
      <c r="P7" s="20">
        <f t="shared" ref="P7:P20" si="7">D7+(E7*50)+H7</f>
        <v>18476.5137</v>
      </c>
    </row>
    <row r="8" spans="1:16" x14ac:dyDescent="0.25">
      <c r="A8" s="28"/>
      <c r="B8" s="31"/>
      <c r="C8" s="3" t="s">
        <v>3</v>
      </c>
      <c r="D8" s="20">
        <v>9274.9081000000006</v>
      </c>
      <c r="E8" s="20">
        <v>26.2</v>
      </c>
      <c r="F8" s="20">
        <v>2757.5038000000004</v>
      </c>
      <c r="G8" s="20">
        <v>3870.4156000000003</v>
      </c>
      <c r="H8" s="20">
        <v>7262.2340000000013</v>
      </c>
      <c r="I8" s="20">
        <f t="shared" si="0"/>
        <v>11894.908100000001</v>
      </c>
      <c r="J8" s="20">
        <f t="shared" si="1"/>
        <v>14652.411900000001</v>
      </c>
      <c r="K8" s="20">
        <f t="shared" si="2"/>
        <v>15765.323700000001</v>
      </c>
      <c r="L8" s="20">
        <f t="shared" si="3"/>
        <v>19157.142100000001</v>
      </c>
      <c r="M8" s="20">
        <f t="shared" si="4"/>
        <v>10584.908100000001</v>
      </c>
      <c r="N8" s="20">
        <f t="shared" si="5"/>
        <v>13342.411900000001</v>
      </c>
      <c r="O8" s="20">
        <f t="shared" si="6"/>
        <v>14455.323700000001</v>
      </c>
      <c r="P8" s="20">
        <f t="shared" si="7"/>
        <v>17847.142100000001</v>
      </c>
    </row>
    <row r="9" spans="1:16" x14ac:dyDescent="0.25">
      <c r="A9" s="28" t="s">
        <v>31</v>
      </c>
      <c r="B9" s="29" t="s">
        <v>26</v>
      </c>
      <c r="C9" s="3" t="s">
        <v>4</v>
      </c>
      <c r="D9" s="20">
        <v>8808.1046999999999</v>
      </c>
      <c r="E9" s="20">
        <v>25.244400000000002</v>
      </c>
      <c r="F9" s="20">
        <v>2632.6007000000004</v>
      </c>
      <c r="G9" s="20">
        <v>3665.7027000000003</v>
      </c>
      <c r="H9" s="20">
        <v>6876.3522000000003</v>
      </c>
      <c r="I9" s="20">
        <f t="shared" si="0"/>
        <v>11332.5447</v>
      </c>
      <c r="J9" s="20">
        <f t="shared" si="1"/>
        <v>13965.145400000001</v>
      </c>
      <c r="K9" s="20">
        <f t="shared" si="2"/>
        <v>14998.2474</v>
      </c>
      <c r="L9" s="20">
        <f t="shared" si="3"/>
        <v>18208.8969</v>
      </c>
      <c r="M9" s="20">
        <f t="shared" si="4"/>
        <v>10070.324699999999</v>
      </c>
      <c r="N9" s="20">
        <f t="shared" si="5"/>
        <v>12702.9254</v>
      </c>
      <c r="O9" s="20">
        <f t="shared" si="6"/>
        <v>13736.027399999999</v>
      </c>
      <c r="P9" s="20">
        <f t="shared" si="7"/>
        <v>16946.676899999999</v>
      </c>
    </row>
    <row r="10" spans="1:16" x14ac:dyDescent="0.25">
      <c r="A10" s="28"/>
      <c r="B10" s="30"/>
      <c r="C10" s="3" t="s">
        <v>2</v>
      </c>
      <c r="D10" s="20">
        <v>8507.8096999999998</v>
      </c>
      <c r="E10" s="20">
        <v>24.634000000000004</v>
      </c>
      <c r="F10" s="20">
        <v>2545.9893000000002</v>
      </c>
      <c r="G10" s="20">
        <v>3533.3113000000003</v>
      </c>
      <c r="H10" s="20">
        <v>6625.9901000000009</v>
      </c>
      <c r="I10" s="20">
        <f t="shared" si="0"/>
        <v>10971.209699999999</v>
      </c>
      <c r="J10" s="20">
        <f t="shared" si="1"/>
        <v>13517.199000000001</v>
      </c>
      <c r="K10" s="20">
        <f t="shared" si="2"/>
        <v>14504.521000000001</v>
      </c>
      <c r="L10" s="20">
        <f t="shared" si="3"/>
        <v>17597.199800000002</v>
      </c>
      <c r="M10" s="20">
        <f t="shared" si="4"/>
        <v>9739.5097000000005</v>
      </c>
      <c r="N10" s="20">
        <f t="shared" si="5"/>
        <v>12285.499</v>
      </c>
      <c r="O10" s="20">
        <f t="shared" si="6"/>
        <v>13272.821</v>
      </c>
      <c r="P10" s="20">
        <f t="shared" si="7"/>
        <v>16365.499800000001</v>
      </c>
    </row>
    <row r="11" spans="1:16" x14ac:dyDescent="0.25">
      <c r="A11" s="28"/>
      <c r="B11" s="31"/>
      <c r="C11" s="3" t="s">
        <v>3</v>
      </c>
      <c r="D11" s="20">
        <v>8217.3574000000008</v>
      </c>
      <c r="E11" s="20">
        <v>24.034500000000001</v>
      </c>
      <c r="F11" s="20">
        <v>2466.9534000000003</v>
      </c>
      <c r="G11" s="20">
        <v>3405.0728000000004</v>
      </c>
      <c r="H11" s="20">
        <v>6385.8849</v>
      </c>
      <c r="I11" s="20">
        <f t="shared" si="0"/>
        <v>10620.807400000002</v>
      </c>
      <c r="J11" s="20">
        <f t="shared" si="1"/>
        <v>13087.760800000002</v>
      </c>
      <c r="K11" s="20">
        <f t="shared" si="2"/>
        <v>14025.880200000001</v>
      </c>
      <c r="L11" s="20">
        <f t="shared" si="3"/>
        <v>17006.692300000002</v>
      </c>
      <c r="M11" s="20">
        <f t="shared" si="4"/>
        <v>9419.0824000000011</v>
      </c>
      <c r="N11" s="20">
        <f t="shared" si="5"/>
        <v>11886.035800000001</v>
      </c>
      <c r="O11" s="20">
        <f t="shared" si="6"/>
        <v>12824.155200000001</v>
      </c>
      <c r="P11" s="20">
        <f t="shared" si="7"/>
        <v>15804.9673</v>
      </c>
    </row>
    <row r="12" spans="1:16" x14ac:dyDescent="0.25">
      <c r="A12" s="28" t="s">
        <v>30</v>
      </c>
      <c r="B12" s="29" t="s">
        <v>25</v>
      </c>
      <c r="C12" s="3" t="s">
        <v>4</v>
      </c>
      <c r="D12" s="20">
        <v>7806.318400000001</v>
      </c>
      <c r="E12" s="20">
        <v>23.162500000000001</v>
      </c>
      <c r="F12" s="20">
        <v>2355.9587000000001</v>
      </c>
      <c r="G12" s="20">
        <v>3222.3125000000005</v>
      </c>
      <c r="H12" s="20">
        <v>6048.693400000001</v>
      </c>
      <c r="I12" s="20">
        <f t="shared" si="0"/>
        <v>10122.5684</v>
      </c>
      <c r="J12" s="20">
        <f t="shared" si="1"/>
        <v>12478.527099999999</v>
      </c>
      <c r="K12" s="20">
        <f t="shared" si="2"/>
        <v>13344.8809</v>
      </c>
      <c r="L12" s="20">
        <f t="shared" si="3"/>
        <v>16171.2618</v>
      </c>
      <c r="M12" s="20">
        <f t="shared" si="4"/>
        <v>8964.4434000000001</v>
      </c>
      <c r="N12" s="20">
        <f t="shared" si="5"/>
        <v>11320.402099999999</v>
      </c>
      <c r="O12" s="20">
        <f t="shared" si="6"/>
        <v>12186.7559</v>
      </c>
      <c r="P12" s="20">
        <f t="shared" si="7"/>
        <v>15013.1368</v>
      </c>
    </row>
    <row r="13" spans="1:16" x14ac:dyDescent="0.25">
      <c r="A13" s="28"/>
      <c r="B13" s="30"/>
      <c r="C13" s="3" t="s">
        <v>2</v>
      </c>
      <c r="D13" s="20">
        <v>7541.7536000000009</v>
      </c>
      <c r="E13" s="20">
        <v>22.6066</v>
      </c>
      <c r="F13" s="20">
        <v>2284.7599000000005</v>
      </c>
      <c r="G13" s="20">
        <v>3108.5928000000004</v>
      </c>
      <c r="H13" s="20">
        <v>5830.7261000000008</v>
      </c>
      <c r="I13" s="20">
        <f t="shared" si="0"/>
        <v>9802.4135999999999</v>
      </c>
      <c r="J13" s="20">
        <f t="shared" si="1"/>
        <v>12087.173500000001</v>
      </c>
      <c r="K13" s="20">
        <f t="shared" si="2"/>
        <v>12911.0064</v>
      </c>
      <c r="L13" s="20">
        <f t="shared" si="3"/>
        <v>15633.1397</v>
      </c>
      <c r="M13" s="20">
        <f t="shared" si="4"/>
        <v>8672.0836000000018</v>
      </c>
      <c r="N13" s="20">
        <f t="shared" si="5"/>
        <v>10956.843500000003</v>
      </c>
      <c r="O13" s="20">
        <f t="shared" si="6"/>
        <v>11780.676400000002</v>
      </c>
      <c r="P13" s="20">
        <f t="shared" si="7"/>
        <v>14502.809700000002</v>
      </c>
    </row>
    <row r="14" spans="1:16" x14ac:dyDescent="0.25">
      <c r="A14" s="28"/>
      <c r="B14" s="31"/>
      <c r="C14" s="3" t="s">
        <v>3</v>
      </c>
      <c r="D14" s="20">
        <v>7285.9742000000006</v>
      </c>
      <c r="E14" s="20">
        <v>22.061599999999999</v>
      </c>
      <c r="F14" s="20">
        <v>2211.0432000000001</v>
      </c>
      <c r="G14" s="20">
        <v>2996.1157000000003</v>
      </c>
      <c r="H14" s="20">
        <v>5620.1271999999999</v>
      </c>
      <c r="I14" s="20">
        <f t="shared" si="0"/>
        <v>9492.1342000000004</v>
      </c>
      <c r="J14" s="20">
        <f t="shared" si="1"/>
        <v>11703.1774</v>
      </c>
      <c r="K14" s="20">
        <f t="shared" si="2"/>
        <v>12488.249900000001</v>
      </c>
      <c r="L14" s="20">
        <f t="shared" si="3"/>
        <v>15112.261399999999</v>
      </c>
      <c r="M14" s="20">
        <f t="shared" si="4"/>
        <v>8389.0542000000005</v>
      </c>
      <c r="N14" s="20">
        <f t="shared" si="5"/>
        <v>10600.097400000001</v>
      </c>
      <c r="O14" s="20">
        <f t="shared" si="6"/>
        <v>11385.169900000001</v>
      </c>
      <c r="P14" s="20">
        <f t="shared" si="7"/>
        <v>14009.181400000001</v>
      </c>
    </row>
    <row r="15" spans="1:16" x14ac:dyDescent="0.25">
      <c r="A15" s="28" t="s">
        <v>29</v>
      </c>
      <c r="B15" s="29" t="s">
        <v>24</v>
      </c>
      <c r="C15" s="3" t="s">
        <v>4</v>
      </c>
      <c r="D15" s="20">
        <v>6922.1758</v>
      </c>
      <c r="E15" s="20">
        <v>21.255000000000003</v>
      </c>
      <c r="F15" s="20">
        <v>2111.9186</v>
      </c>
      <c r="G15" s="20">
        <v>2835.4824000000003</v>
      </c>
      <c r="H15" s="20">
        <v>5321.7942000000003</v>
      </c>
      <c r="I15" s="20">
        <f t="shared" si="0"/>
        <v>9047.6758000000009</v>
      </c>
      <c r="J15" s="20">
        <f t="shared" si="1"/>
        <v>11159.594400000002</v>
      </c>
      <c r="K15" s="20">
        <f t="shared" si="2"/>
        <v>11883.158200000002</v>
      </c>
      <c r="L15" s="20">
        <f t="shared" si="3"/>
        <v>14369.470000000001</v>
      </c>
      <c r="M15" s="20">
        <f t="shared" si="4"/>
        <v>7984.9258</v>
      </c>
      <c r="N15" s="20">
        <f t="shared" si="5"/>
        <v>10096.8444</v>
      </c>
      <c r="O15" s="20">
        <f t="shared" si="6"/>
        <v>10820.4082</v>
      </c>
      <c r="P15" s="20">
        <f t="shared" si="7"/>
        <v>13306.720000000001</v>
      </c>
    </row>
    <row r="16" spans="1:16" x14ac:dyDescent="0.25">
      <c r="A16" s="28"/>
      <c r="B16" s="30"/>
      <c r="C16" s="3" t="s">
        <v>2</v>
      </c>
      <c r="D16" s="20">
        <v>6689.3191000000006</v>
      </c>
      <c r="E16" s="20">
        <v>20.742700000000003</v>
      </c>
      <c r="F16" s="20">
        <v>2048.7858000000001</v>
      </c>
      <c r="G16" s="20">
        <v>2733.9816000000001</v>
      </c>
      <c r="H16" s="20">
        <v>5131.7091</v>
      </c>
      <c r="I16" s="20">
        <f t="shared" si="0"/>
        <v>8763.5891000000011</v>
      </c>
      <c r="J16" s="20">
        <f t="shared" si="1"/>
        <v>10812.374900000001</v>
      </c>
      <c r="K16" s="20">
        <f t="shared" si="2"/>
        <v>11497.5707</v>
      </c>
      <c r="L16" s="20">
        <f t="shared" si="3"/>
        <v>13895.298200000001</v>
      </c>
      <c r="M16" s="20">
        <f t="shared" si="4"/>
        <v>7726.4541000000008</v>
      </c>
      <c r="N16" s="20">
        <f t="shared" si="5"/>
        <v>9775.2399000000005</v>
      </c>
      <c r="O16" s="20">
        <f t="shared" si="6"/>
        <v>10460.435700000002</v>
      </c>
      <c r="P16" s="20">
        <f t="shared" si="7"/>
        <v>12858.163200000001</v>
      </c>
    </row>
    <row r="17" spans="1:16" x14ac:dyDescent="0.25">
      <c r="A17" s="28"/>
      <c r="B17" s="31"/>
      <c r="C17" s="3" t="s">
        <v>3</v>
      </c>
      <c r="D17" s="20">
        <v>6463.3730000000005</v>
      </c>
      <c r="E17" s="20">
        <v>20.241300000000003</v>
      </c>
      <c r="F17" s="20">
        <v>1980.0722000000001</v>
      </c>
      <c r="G17" s="20">
        <v>2636.2195000000006</v>
      </c>
      <c r="H17" s="20">
        <v>4946.1475</v>
      </c>
      <c r="I17" s="20">
        <f t="shared" si="0"/>
        <v>8487.5030000000006</v>
      </c>
      <c r="J17" s="20">
        <f t="shared" si="1"/>
        <v>10467.575200000001</v>
      </c>
      <c r="K17" s="20">
        <f t="shared" si="2"/>
        <v>11123.722500000002</v>
      </c>
      <c r="L17" s="20">
        <f t="shared" si="3"/>
        <v>13433.6505</v>
      </c>
      <c r="M17" s="20">
        <f t="shared" si="4"/>
        <v>7475.438000000001</v>
      </c>
      <c r="N17" s="20">
        <f t="shared" si="5"/>
        <v>9455.5102000000006</v>
      </c>
      <c r="O17" s="20">
        <f t="shared" si="6"/>
        <v>10111.657500000001</v>
      </c>
      <c r="P17" s="20">
        <f t="shared" si="7"/>
        <v>12421.585500000001</v>
      </c>
    </row>
    <row r="18" spans="1:16" x14ac:dyDescent="0.25">
      <c r="A18" s="28" t="s">
        <v>28</v>
      </c>
      <c r="B18" s="29" t="s">
        <v>23</v>
      </c>
      <c r="C18" s="3" t="s">
        <v>4</v>
      </c>
      <c r="D18" s="20">
        <v>6142.0410000000002</v>
      </c>
      <c r="E18" s="20">
        <v>19.510999999999999</v>
      </c>
      <c r="F18" s="20">
        <v>1894.0057999999999</v>
      </c>
      <c r="G18" s="20">
        <v>2495.0100000000002</v>
      </c>
      <c r="H18" s="20">
        <v>4686.4331999999995</v>
      </c>
      <c r="I18" s="20">
        <f t="shared" si="0"/>
        <v>8093.1409999999996</v>
      </c>
      <c r="J18" s="20">
        <f t="shared" si="1"/>
        <v>9987.1467999999986</v>
      </c>
      <c r="K18" s="20">
        <f t="shared" si="2"/>
        <v>10588.151</v>
      </c>
      <c r="L18" s="20">
        <f t="shared" si="3"/>
        <v>12779.574199999999</v>
      </c>
      <c r="M18" s="20">
        <f t="shared" si="4"/>
        <v>7117.5910000000003</v>
      </c>
      <c r="N18" s="20">
        <f t="shared" si="5"/>
        <v>9011.5967999999993</v>
      </c>
      <c r="O18" s="20">
        <f t="shared" si="6"/>
        <v>9612.6010000000006</v>
      </c>
      <c r="P18" s="20">
        <f t="shared" si="7"/>
        <v>11804.0242</v>
      </c>
    </row>
    <row r="19" spans="1:16" x14ac:dyDescent="0.25">
      <c r="A19" s="28"/>
      <c r="B19" s="30"/>
      <c r="C19" s="3" t="s">
        <v>2</v>
      </c>
      <c r="D19" s="20">
        <v>5935.2353000000003</v>
      </c>
      <c r="E19" s="20">
        <v>19.042300000000001</v>
      </c>
      <c r="F19" s="20">
        <v>1835.4837000000002</v>
      </c>
      <c r="G19" s="20">
        <v>2407.5266000000001</v>
      </c>
      <c r="H19" s="20">
        <v>4517.7448000000004</v>
      </c>
      <c r="I19" s="20">
        <f t="shared" si="0"/>
        <v>7839.4652999999998</v>
      </c>
      <c r="J19" s="20">
        <f t="shared" si="1"/>
        <v>9674.9490000000005</v>
      </c>
      <c r="K19" s="20">
        <f t="shared" si="2"/>
        <v>10246.991900000001</v>
      </c>
      <c r="L19" s="20">
        <f t="shared" si="3"/>
        <v>12357.2101</v>
      </c>
      <c r="M19" s="20">
        <f t="shared" si="4"/>
        <v>6887.3503000000001</v>
      </c>
      <c r="N19" s="20">
        <f t="shared" si="5"/>
        <v>8722.8340000000007</v>
      </c>
      <c r="O19" s="20">
        <f t="shared" si="6"/>
        <v>9294.8768999999993</v>
      </c>
      <c r="P19" s="20">
        <f t="shared" si="7"/>
        <v>11405.0951</v>
      </c>
    </row>
    <row r="20" spans="1:16" x14ac:dyDescent="0.25">
      <c r="A20" s="28"/>
      <c r="B20" s="31"/>
      <c r="C20" s="3" t="s">
        <v>3</v>
      </c>
      <c r="D20" s="20">
        <v>5735.2857000000004</v>
      </c>
      <c r="E20" s="20">
        <v>18.584500000000002</v>
      </c>
      <c r="F20" s="20">
        <v>1774.8252</v>
      </c>
      <c r="G20" s="20">
        <v>2318.8006000000005</v>
      </c>
      <c r="H20" s="20">
        <v>4354.0050000000001</v>
      </c>
      <c r="I20" s="20">
        <f t="shared" si="0"/>
        <v>7593.7357000000011</v>
      </c>
      <c r="J20" s="20">
        <f t="shared" si="1"/>
        <v>9368.5609000000004</v>
      </c>
      <c r="K20" s="20">
        <f t="shared" si="2"/>
        <v>9912.5363000000016</v>
      </c>
      <c r="L20" s="20">
        <f t="shared" si="3"/>
        <v>11947.740700000002</v>
      </c>
      <c r="M20" s="20">
        <f t="shared" si="4"/>
        <v>6664.5107000000007</v>
      </c>
      <c r="N20" s="20">
        <f t="shared" si="5"/>
        <v>8439.3359</v>
      </c>
      <c r="O20" s="20">
        <f t="shared" si="6"/>
        <v>8983.3113000000012</v>
      </c>
      <c r="P20" s="20">
        <f t="shared" si="7"/>
        <v>11018.5157</v>
      </c>
    </row>
  </sheetData>
  <mergeCells count="15">
    <mergeCell ref="A1:P2"/>
    <mergeCell ref="A15:A17"/>
    <mergeCell ref="B15:B17"/>
    <mergeCell ref="A18:A20"/>
    <mergeCell ref="B18:B20"/>
    <mergeCell ref="A3:P3"/>
    <mergeCell ref="F4:H4"/>
    <mergeCell ref="J4:L4"/>
    <mergeCell ref="M4:P4"/>
    <mergeCell ref="A6:A8"/>
    <mergeCell ref="B6:B8"/>
    <mergeCell ref="A9:A11"/>
    <mergeCell ref="B9:B11"/>
    <mergeCell ref="A12:A14"/>
    <mergeCell ref="B12:B14"/>
  </mergeCells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57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A963B-AD04-4638-BF90-C2041C2ABF73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35DEB-1031-4B20-8915-D3B49F8D968C}">
  <dimension ref="A3:F25"/>
  <sheetViews>
    <sheetView workbookViewId="0">
      <selection activeCell="H14" sqref="H14"/>
    </sheetView>
  </sheetViews>
  <sheetFormatPr defaultRowHeight="15" x14ac:dyDescent="0.25"/>
  <sheetData>
    <row r="3" spans="1:6" x14ac:dyDescent="0.25">
      <c r="A3" t="s">
        <v>58</v>
      </c>
    </row>
    <row r="4" spans="1:6" ht="15.75" thickBot="1" x14ac:dyDescent="0.3"/>
    <row r="5" spans="1:6" ht="15.75" customHeight="1" thickBot="1" x14ac:dyDescent="0.3">
      <c r="A5" s="38" t="s">
        <v>43</v>
      </c>
      <c r="B5" s="38" t="s">
        <v>7</v>
      </c>
      <c r="C5" s="63" t="s">
        <v>44</v>
      </c>
      <c r="D5" s="64"/>
      <c r="E5" s="64"/>
      <c r="F5" s="65"/>
    </row>
    <row r="6" spans="1:6" ht="25.5" customHeight="1" thickBot="1" x14ac:dyDescent="0.3">
      <c r="A6" s="40"/>
      <c r="B6" s="40"/>
      <c r="C6" s="41" t="s">
        <v>45</v>
      </c>
      <c r="D6" s="42"/>
      <c r="E6" s="42"/>
      <c r="F6" s="43"/>
    </row>
    <row r="7" spans="1:6" ht="39" thickBot="1" x14ac:dyDescent="0.3">
      <c r="A7" s="39"/>
      <c r="B7" s="39"/>
      <c r="C7" s="5" t="s">
        <v>46</v>
      </c>
      <c r="D7" s="5" t="s">
        <v>47</v>
      </c>
      <c r="E7" s="5" t="s">
        <v>48</v>
      </c>
      <c r="F7" s="5" t="s">
        <v>59</v>
      </c>
    </row>
    <row r="8" spans="1:6" ht="15.75" thickBot="1" x14ac:dyDescent="0.3">
      <c r="A8" s="6" t="s">
        <v>49</v>
      </c>
      <c r="B8" s="5" t="s">
        <v>50</v>
      </c>
      <c r="C8" s="7">
        <v>8022.79</v>
      </c>
      <c r="D8" s="7">
        <v>8587.59</v>
      </c>
      <c r="E8" s="7">
        <v>9121.49</v>
      </c>
      <c r="F8" s="7">
        <v>9942.4241000000002</v>
      </c>
    </row>
    <row r="10" spans="1:6" x14ac:dyDescent="0.25">
      <c r="A10" s="9" t="s">
        <v>55</v>
      </c>
    </row>
    <row r="11" spans="1:6" ht="15.75" thickBot="1" x14ac:dyDescent="0.3">
      <c r="A11" s="66"/>
      <c r="B11" s="66"/>
    </row>
    <row r="12" spans="1:6" ht="25.5" customHeight="1" thickBot="1" x14ac:dyDescent="0.3">
      <c r="A12" s="63" t="s">
        <v>51</v>
      </c>
      <c r="B12" s="64"/>
      <c r="C12" s="64"/>
      <c r="D12" s="64"/>
      <c r="E12" s="65"/>
    </row>
    <row r="13" spans="1:6" ht="38.25" customHeight="1" thickBot="1" x14ac:dyDescent="0.3">
      <c r="A13" s="47" t="s">
        <v>43</v>
      </c>
      <c r="B13" s="40" t="s">
        <v>7</v>
      </c>
      <c r="C13" s="44" t="s">
        <v>45</v>
      </c>
      <c r="D13" s="45"/>
      <c r="E13" s="46"/>
    </row>
    <row r="14" spans="1:6" ht="26.25" thickBot="1" x14ac:dyDescent="0.3">
      <c r="A14" s="48"/>
      <c r="B14" s="39"/>
      <c r="C14" s="14" t="s">
        <v>52</v>
      </c>
      <c r="D14" s="15" t="s">
        <v>53</v>
      </c>
      <c r="E14" s="16" t="s">
        <v>60</v>
      </c>
    </row>
    <row r="15" spans="1:6" ht="15.75" thickBot="1" x14ac:dyDescent="0.3">
      <c r="A15" s="12" t="s">
        <v>54</v>
      </c>
      <c r="B15" s="19" t="s">
        <v>50</v>
      </c>
      <c r="C15" s="11">
        <v>31.56</v>
      </c>
      <c r="D15" s="17">
        <v>25.25</v>
      </c>
      <c r="E15" s="18">
        <v>27.52</v>
      </c>
    </row>
    <row r="17" spans="1:6" ht="15.75" thickBot="1" x14ac:dyDescent="0.3"/>
    <row r="18" spans="1:6" ht="26.25" customHeight="1" x14ac:dyDescent="0.25">
      <c r="A18" s="67" t="s">
        <v>56</v>
      </c>
      <c r="B18" s="68"/>
      <c r="C18" s="68"/>
      <c r="D18" s="68"/>
      <c r="E18" s="68"/>
      <c r="F18" s="69"/>
    </row>
    <row r="19" spans="1:6" ht="15.75" customHeight="1" thickBot="1" x14ac:dyDescent="0.3">
      <c r="A19" s="70"/>
      <c r="B19" s="71"/>
      <c r="C19" s="71"/>
      <c r="D19" s="71"/>
      <c r="E19" s="71"/>
      <c r="F19" s="72"/>
    </row>
    <row r="20" spans="1:6" ht="25.5" customHeight="1" thickBot="1" x14ac:dyDescent="0.3">
      <c r="A20" s="38" t="s">
        <v>43</v>
      </c>
      <c r="B20" s="38" t="s">
        <v>7</v>
      </c>
      <c r="C20" s="49" t="s">
        <v>45</v>
      </c>
      <c r="D20" s="50"/>
      <c r="E20" s="50"/>
      <c r="F20" s="51"/>
    </row>
    <row r="21" spans="1:6" ht="39" thickBot="1" x14ac:dyDescent="0.3">
      <c r="A21" s="39"/>
      <c r="B21" s="39"/>
      <c r="C21" s="25" t="s">
        <v>46</v>
      </c>
      <c r="D21" s="8" t="s">
        <v>47</v>
      </c>
      <c r="E21" s="10" t="s">
        <v>48</v>
      </c>
      <c r="F21" s="8" t="s">
        <v>59</v>
      </c>
    </row>
    <row r="22" spans="1:6" ht="15.75" thickBot="1" x14ac:dyDescent="0.3">
      <c r="A22" s="11" t="s">
        <v>49</v>
      </c>
      <c r="B22" s="18" t="s">
        <v>50</v>
      </c>
      <c r="C22" s="23">
        <v>6366.21</v>
      </c>
      <c r="D22" s="7">
        <v>6782.56</v>
      </c>
      <c r="E22" s="24">
        <v>7170.32</v>
      </c>
      <c r="F22" s="7">
        <v>7815.65</v>
      </c>
    </row>
    <row r="25" spans="1:6" x14ac:dyDescent="0.25">
      <c r="A25" t="s">
        <v>57</v>
      </c>
    </row>
  </sheetData>
  <mergeCells count="13">
    <mergeCell ref="B20:B21"/>
    <mergeCell ref="A5:A7"/>
    <mergeCell ref="B5:B7"/>
    <mergeCell ref="A11:B11"/>
    <mergeCell ref="C5:F5"/>
    <mergeCell ref="C6:F6"/>
    <mergeCell ref="C13:E13"/>
    <mergeCell ref="A13:A14"/>
    <mergeCell ref="B13:B14"/>
    <mergeCell ref="C20:F20"/>
    <mergeCell ref="A18:F19"/>
    <mergeCell ref="A12:E12"/>
    <mergeCell ref="A20:A21"/>
  </mergeCells>
  <hyperlinks>
    <hyperlink ref="A10" r:id="rId1" location="art36" display="http://www.planalto.gov.br/ccivil_03/_Ato2011-2014/2012/Lei/L12778.htm - art36" xr:uid="{8FA00388-4DD0-4AE4-9ADB-97C9CB533DD0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7"/>
  <sheetViews>
    <sheetView view="pageBreakPreview" zoomScaleNormal="100" zoomScaleSheetLayoutView="100" workbookViewId="0">
      <selection activeCell="C13" sqref="C13"/>
    </sheetView>
  </sheetViews>
  <sheetFormatPr defaultRowHeight="15" x14ac:dyDescent="0.25"/>
  <cols>
    <col min="1" max="1" width="22.85546875" customWidth="1"/>
    <col min="2" max="2" width="15.5703125" customWidth="1"/>
    <col min="3" max="3" width="11.5703125" customWidth="1"/>
    <col min="4" max="4" width="12.7109375" customWidth="1"/>
    <col min="5" max="5" width="11.85546875" customWidth="1"/>
    <col min="6" max="7" width="12.7109375" customWidth="1"/>
    <col min="8" max="8" width="14.85546875" customWidth="1"/>
    <col min="9" max="9" width="14.140625" customWidth="1"/>
    <col min="10" max="10" width="15.85546875" customWidth="1"/>
    <col min="11" max="11" width="16.7109375" customWidth="1"/>
    <col min="12" max="13" width="18" customWidth="1"/>
    <col min="14" max="15" width="12.7109375" customWidth="1"/>
    <col min="16" max="16" width="15.140625" customWidth="1"/>
  </cols>
  <sheetData>
    <row r="1" spans="1:16" ht="15" customHeight="1" x14ac:dyDescent="0.25">
      <c r="A1" s="26" t="s">
        <v>62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7"/>
    </row>
    <row r="2" spans="1:16" ht="1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7"/>
    </row>
    <row r="3" spans="1:16" ht="26.25" x14ac:dyDescent="0.25">
      <c r="A3" s="32" t="s">
        <v>61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3"/>
    </row>
    <row r="4" spans="1:16" x14ac:dyDescent="0.25">
      <c r="A4" s="1" t="s">
        <v>33</v>
      </c>
      <c r="B4" s="1" t="s">
        <v>19</v>
      </c>
      <c r="C4" s="1" t="s">
        <v>7</v>
      </c>
      <c r="D4" s="1" t="s">
        <v>9</v>
      </c>
      <c r="E4" s="2" t="s">
        <v>20</v>
      </c>
      <c r="F4" s="35" t="s">
        <v>18</v>
      </c>
      <c r="G4" s="36"/>
      <c r="H4" s="37"/>
      <c r="I4" s="4"/>
      <c r="J4" s="35" t="s">
        <v>10</v>
      </c>
      <c r="K4" s="36"/>
      <c r="L4" s="37"/>
      <c r="M4" s="35" t="s">
        <v>11</v>
      </c>
      <c r="N4" s="36"/>
      <c r="O4" s="36"/>
      <c r="P4" s="37"/>
    </row>
    <row r="5" spans="1:16" s="13" customFormat="1" x14ac:dyDescent="0.25">
      <c r="B5" s="3"/>
      <c r="C5" s="3"/>
      <c r="D5" s="22"/>
      <c r="E5" s="22"/>
      <c r="F5" s="22" t="s">
        <v>8</v>
      </c>
      <c r="G5" s="22" t="s">
        <v>0</v>
      </c>
      <c r="H5" s="22" t="s">
        <v>1</v>
      </c>
      <c r="I5" s="22" t="s">
        <v>21</v>
      </c>
      <c r="J5" s="22" t="s">
        <v>8</v>
      </c>
      <c r="K5" s="22" t="s">
        <v>0</v>
      </c>
      <c r="L5" s="22" t="s">
        <v>1</v>
      </c>
      <c r="M5" s="22" t="s">
        <v>21</v>
      </c>
      <c r="N5" s="22" t="s">
        <v>8</v>
      </c>
      <c r="O5" s="22" t="s">
        <v>0</v>
      </c>
      <c r="P5" s="22" t="s">
        <v>1</v>
      </c>
    </row>
    <row r="6" spans="1:16" x14ac:dyDescent="0.25">
      <c r="A6" s="52" t="s">
        <v>38</v>
      </c>
      <c r="B6" s="29" t="s">
        <v>37</v>
      </c>
      <c r="C6" s="3" t="s">
        <v>4</v>
      </c>
      <c r="D6" s="20">
        <v>9942.4241000000002</v>
      </c>
      <c r="E6" s="20">
        <v>27.521409999999999</v>
      </c>
      <c r="F6" s="20">
        <v>2940.1115</v>
      </c>
      <c r="G6" s="20">
        <v>4166.0236000000004</v>
      </c>
      <c r="H6" s="20">
        <v>7815.6487999999999</v>
      </c>
      <c r="I6" s="20">
        <f>D6+(E6*100)</f>
        <v>12694.5651</v>
      </c>
      <c r="J6" s="20">
        <f>D6+(E6*100)+F6</f>
        <v>15634.676599999999</v>
      </c>
      <c r="K6" s="20">
        <f>D6+(E6*100)+G6</f>
        <v>16860.5887</v>
      </c>
      <c r="L6" s="20">
        <f>D6+(E6*100)+H6</f>
        <v>20510.213899999999</v>
      </c>
      <c r="M6" s="20">
        <f>D6+(E6*50)</f>
        <v>11318.4946</v>
      </c>
      <c r="N6" s="20">
        <f>D6+(E6*50)+F6</f>
        <v>14258.606100000001</v>
      </c>
      <c r="O6" s="20">
        <f>D6+(E6*50)+G6</f>
        <v>15484.5182</v>
      </c>
      <c r="P6" s="20">
        <f>D6+(E6*50)+H6</f>
        <v>19134.143400000001</v>
      </c>
    </row>
    <row r="7" spans="1:16" x14ac:dyDescent="0.25">
      <c r="A7" s="53"/>
      <c r="B7" s="30"/>
      <c r="C7" s="3" t="s">
        <v>2</v>
      </c>
      <c r="D7" s="20">
        <v>9602.5838999999996</v>
      </c>
      <c r="E7" s="20">
        <v>26.859780000000001</v>
      </c>
      <c r="F7" s="20">
        <v>2845.7829000000002</v>
      </c>
      <c r="G7" s="20">
        <v>4018.0779000000002</v>
      </c>
      <c r="H7" s="20">
        <v>7530.9408000000003</v>
      </c>
      <c r="I7" s="20">
        <f t="shared" ref="I7:I17" si="0">D7+(E7*100)</f>
        <v>12288.561900000001</v>
      </c>
      <c r="J7" s="20">
        <f t="shared" ref="J7:J17" si="1">D7+(E7*100)+F7</f>
        <v>15134.344800000001</v>
      </c>
      <c r="K7" s="20">
        <f t="shared" ref="K7:K17" si="2">D7+(E7*100)+G7</f>
        <v>16306.639800000001</v>
      </c>
      <c r="L7" s="20">
        <f t="shared" ref="L7:L17" si="3">D7+(E7*100)+H7</f>
        <v>19819.502700000001</v>
      </c>
      <c r="M7" s="20">
        <f t="shared" ref="M7:M17" si="4">D7+(E7*50)</f>
        <v>10945.572899999999</v>
      </c>
      <c r="N7" s="20">
        <f t="shared" ref="N7:N17" si="5">D7+(E7*50)+F7</f>
        <v>13791.355799999999</v>
      </c>
      <c r="O7" s="20">
        <f t="shared" ref="O7:O17" si="6">D7+(E7*50)+G7</f>
        <v>14963.650799999999</v>
      </c>
      <c r="P7" s="20">
        <f t="shared" ref="P7:P17" si="7">D7+(E7*50)+H7</f>
        <v>18476.5137</v>
      </c>
    </row>
    <row r="8" spans="1:16" x14ac:dyDescent="0.25">
      <c r="A8" s="54"/>
      <c r="B8" s="31"/>
      <c r="C8" s="3" t="s">
        <v>3</v>
      </c>
      <c r="D8" s="20">
        <v>9274.9081000000006</v>
      </c>
      <c r="E8" s="20">
        <v>26.2</v>
      </c>
      <c r="F8" s="20">
        <v>2757.5038000000004</v>
      </c>
      <c r="G8" s="20">
        <v>3870.4156000000003</v>
      </c>
      <c r="H8" s="20">
        <v>7262.2340000000013</v>
      </c>
      <c r="I8" s="20">
        <f t="shared" si="0"/>
        <v>11894.908100000001</v>
      </c>
      <c r="J8" s="20">
        <f t="shared" si="1"/>
        <v>14652.411900000001</v>
      </c>
      <c r="K8" s="20">
        <f t="shared" si="2"/>
        <v>15765.323700000001</v>
      </c>
      <c r="L8" s="20">
        <f t="shared" si="3"/>
        <v>19157.142100000001</v>
      </c>
      <c r="M8" s="20">
        <f t="shared" si="4"/>
        <v>10584.908100000001</v>
      </c>
      <c r="N8" s="20">
        <f t="shared" si="5"/>
        <v>13342.411900000001</v>
      </c>
      <c r="O8" s="20">
        <f t="shared" si="6"/>
        <v>14455.323700000001</v>
      </c>
      <c r="P8" s="20">
        <f t="shared" si="7"/>
        <v>17847.142100000001</v>
      </c>
    </row>
    <row r="9" spans="1:16" x14ac:dyDescent="0.25">
      <c r="A9" s="52" t="s">
        <v>39</v>
      </c>
      <c r="B9" s="29" t="s">
        <v>36</v>
      </c>
      <c r="C9" s="3" t="s">
        <v>4</v>
      </c>
      <c r="D9" s="20">
        <v>8808.1046999999999</v>
      </c>
      <c r="E9" s="20">
        <v>25.244400000000002</v>
      </c>
      <c r="F9" s="20">
        <v>2632.6007000000004</v>
      </c>
      <c r="G9" s="20">
        <v>3665.7027000000003</v>
      </c>
      <c r="H9" s="20">
        <v>6876.3522000000003</v>
      </c>
      <c r="I9" s="20">
        <f t="shared" si="0"/>
        <v>11332.5447</v>
      </c>
      <c r="J9" s="20">
        <f t="shared" si="1"/>
        <v>13965.145400000001</v>
      </c>
      <c r="K9" s="20">
        <f t="shared" si="2"/>
        <v>14998.2474</v>
      </c>
      <c r="L9" s="20">
        <f t="shared" si="3"/>
        <v>18208.8969</v>
      </c>
      <c r="M9" s="20">
        <f t="shared" si="4"/>
        <v>10070.324699999999</v>
      </c>
      <c r="N9" s="20">
        <f t="shared" si="5"/>
        <v>12702.9254</v>
      </c>
      <c r="O9" s="20">
        <f t="shared" si="6"/>
        <v>13736.027399999999</v>
      </c>
      <c r="P9" s="20">
        <f t="shared" si="7"/>
        <v>16946.676899999999</v>
      </c>
    </row>
    <row r="10" spans="1:16" x14ac:dyDescent="0.25">
      <c r="A10" s="53"/>
      <c r="B10" s="30"/>
      <c r="C10" s="3" t="s">
        <v>2</v>
      </c>
      <c r="D10" s="20">
        <v>8507.8096999999998</v>
      </c>
      <c r="E10" s="20">
        <v>24.634000000000004</v>
      </c>
      <c r="F10" s="20">
        <v>2545.9893000000002</v>
      </c>
      <c r="G10" s="20">
        <v>3533.3113000000003</v>
      </c>
      <c r="H10" s="20">
        <v>6625.9901000000009</v>
      </c>
      <c r="I10" s="20">
        <f t="shared" si="0"/>
        <v>10971.209699999999</v>
      </c>
      <c r="J10" s="20">
        <f t="shared" si="1"/>
        <v>13517.199000000001</v>
      </c>
      <c r="K10" s="20">
        <f t="shared" si="2"/>
        <v>14504.521000000001</v>
      </c>
      <c r="L10" s="20">
        <f t="shared" si="3"/>
        <v>17597.199800000002</v>
      </c>
      <c r="M10" s="20">
        <f t="shared" si="4"/>
        <v>9739.5097000000005</v>
      </c>
      <c r="N10" s="20">
        <f t="shared" si="5"/>
        <v>12285.499</v>
      </c>
      <c r="O10" s="20">
        <f t="shared" si="6"/>
        <v>13272.821</v>
      </c>
      <c r="P10" s="20">
        <f t="shared" si="7"/>
        <v>16365.499800000001</v>
      </c>
    </row>
    <row r="11" spans="1:16" x14ac:dyDescent="0.25">
      <c r="A11" s="54"/>
      <c r="B11" s="31"/>
      <c r="C11" s="3" t="s">
        <v>3</v>
      </c>
      <c r="D11" s="20">
        <v>8217.3574000000008</v>
      </c>
      <c r="E11" s="20">
        <v>24.034500000000001</v>
      </c>
      <c r="F11" s="20">
        <v>2466.9534000000003</v>
      </c>
      <c r="G11" s="20">
        <v>3405.0728000000004</v>
      </c>
      <c r="H11" s="20">
        <v>6385.8849</v>
      </c>
      <c r="I11" s="20">
        <f t="shared" si="0"/>
        <v>10620.807400000002</v>
      </c>
      <c r="J11" s="20">
        <f t="shared" si="1"/>
        <v>13087.760800000002</v>
      </c>
      <c r="K11" s="20">
        <f t="shared" si="2"/>
        <v>14025.880200000001</v>
      </c>
      <c r="L11" s="20">
        <f t="shared" si="3"/>
        <v>17006.692300000002</v>
      </c>
      <c r="M11" s="20">
        <f t="shared" si="4"/>
        <v>9419.0824000000011</v>
      </c>
      <c r="N11" s="20">
        <f t="shared" si="5"/>
        <v>11886.035800000001</v>
      </c>
      <c r="O11" s="20">
        <f t="shared" si="6"/>
        <v>12824.155200000001</v>
      </c>
      <c r="P11" s="20">
        <f t="shared" si="7"/>
        <v>15804.9673</v>
      </c>
    </row>
    <row r="12" spans="1:16" x14ac:dyDescent="0.25">
      <c r="A12" s="52" t="s">
        <v>40</v>
      </c>
      <c r="B12" s="29" t="s">
        <v>35</v>
      </c>
      <c r="C12" s="3" t="s">
        <v>4</v>
      </c>
      <c r="D12" s="20">
        <v>7806.318400000001</v>
      </c>
      <c r="E12" s="20">
        <v>23.162500000000001</v>
      </c>
      <c r="F12" s="20">
        <v>2355.9587000000001</v>
      </c>
      <c r="G12" s="20">
        <v>3222.3125000000005</v>
      </c>
      <c r="H12" s="20">
        <v>6048.693400000001</v>
      </c>
      <c r="I12" s="20">
        <f t="shared" si="0"/>
        <v>10122.5684</v>
      </c>
      <c r="J12" s="20">
        <f t="shared" si="1"/>
        <v>12478.527099999999</v>
      </c>
      <c r="K12" s="20">
        <f t="shared" si="2"/>
        <v>13344.8809</v>
      </c>
      <c r="L12" s="20">
        <f t="shared" si="3"/>
        <v>16171.2618</v>
      </c>
      <c r="M12" s="20">
        <f t="shared" si="4"/>
        <v>8964.4434000000001</v>
      </c>
      <c r="N12" s="20">
        <f t="shared" si="5"/>
        <v>11320.402099999999</v>
      </c>
      <c r="O12" s="20">
        <f t="shared" si="6"/>
        <v>12186.7559</v>
      </c>
      <c r="P12" s="20">
        <f t="shared" si="7"/>
        <v>15013.1368</v>
      </c>
    </row>
    <row r="13" spans="1:16" x14ac:dyDescent="0.25">
      <c r="A13" s="53"/>
      <c r="B13" s="30"/>
      <c r="C13" s="3" t="s">
        <v>2</v>
      </c>
      <c r="D13" s="20">
        <v>7541.7536000000009</v>
      </c>
      <c r="E13" s="20">
        <v>22.6066</v>
      </c>
      <c r="F13" s="20">
        <v>2284.7599000000005</v>
      </c>
      <c r="G13" s="20">
        <v>3108.5928000000004</v>
      </c>
      <c r="H13" s="20">
        <v>5830.7261000000008</v>
      </c>
      <c r="I13" s="20">
        <f t="shared" si="0"/>
        <v>9802.4135999999999</v>
      </c>
      <c r="J13" s="20">
        <f t="shared" si="1"/>
        <v>12087.173500000001</v>
      </c>
      <c r="K13" s="20">
        <f t="shared" si="2"/>
        <v>12911.0064</v>
      </c>
      <c r="L13" s="20">
        <f t="shared" si="3"/>
        <v>15633.1397</v>
      </c>
      <c r="M13" s="20">
        <f t="shared" si="4"/>
        <v>8672.0836000000018</v>
      </c>
      <c r="N13" s="20">
        <f t="shared" si="5"/>
        <v>10956.843500000003</v>
      </c>
      <c r="O13" s="20">
        <f t="shared" si="6"/>
        <v>11780.676400000002</v>
      </c>
      <c r="P13" s="20">
        <f t="shared" si="7"/>
        <v>14502.809700000002</v>
      </c>
    </row>
    <row r="14" spans="1:16" x14ac:dyDescent="0.25">
      <c r="A14" s="54"/>
      <c r="B14" s="31"/>
      <c r="C14" s="3" t="s">
        <v>3</v>
      </c>
      <c r="D14" s="20">
        <v>7285.9742000000006</v>
      </c>
      <c r="E14" s="20">
        <v>22.061599999999999</v>
      </c>
      <c r="F14" s="20">
        <v>2211.0432000000001</v>
      </c>
      <c r="G14" s="20">
        <v>2996.1157000000003</v>
      </c>
      <c r="H14" s="20">
        <v>5620.1271999999999</v>
      </c>
      <c r="I14" s="20">
        <f t="shared" si="0"/>
        <v>9492.1342000000004</v>
      </c>
      <c r="J14" s="20">
        <f t="shared" si="1"/>
        <v>11703.1774</v>
      </c>
      <c r="K14" s="20">
        <f t="shared" si="2"/>
        <v>12488.249900000001</v>
      </c>
      <c r="L14" s="20">
        <f t="shared" si="3"/>
        <v>15112.261399999999</v>
      </c>
      <c r="M14" s="20">
        <f t="shared" si="4"/>
        <v>8389.0542000000005</v>
      </c>
      <c r="N14" s="20">
        <f t="shared" si="5"/>
        <v>10600.097400000001</v>
      </c>
      <c r="O14" s="20">
        <f t="shared" si="6"/>
        <v>11385.169900000001</v>
      </c>
      <c r="P14" s="20">
        <f t="shared" si="7"/>
        <v>14009.181400000001</v>
      </c>
    </row>
    <row r="15" spans="1:16" x14ac:dyDescent="0.25">
      <c r="A15" s="52" t="s">
        <v>41</v>
      </c>
      <c r="B15" s="29" t="s">
        <v>34</v>
      </c>
      <c r="C15" s="3" t="s">
        <v>4</v>
      </c>
      <c r="D15" s="20">
        <v>6922.1758</v>
      </c>
      <c r="E15" s="20">
        <v>21.255000000000003</v>
      </c>
      <c r="F15" s="20">
        <v>2111.9186</v>
      </c>
      <c r="G15" s="20">
        <v>2835.4824000000003</v>
      </c>
      <c r="H15" s="20">
        <v>5321.7942000000003</v>
      </c>
      <c r="I15" s="20">
        <f t="shared" si="0"/>
        <v>9047.6758000000009</v>
      </c>
      <c r="J15" s="20">
        <f t="shared" si="1"/>
        <v>11159.594400000002</v>
      </c>
      <c r="K15" s="20">
        <f t="shared" si="2"/>
        <v>11883.158200000002</v>
      </c>
      <c r="L15" s="20">
        <f t="shared" si="3"/>
        <v>14369.470000000001</v>
      </c>
      <c r="M15" s="20">
        <f t="shared" si="4"/>
        <v>7984.9258</v>
      </c>
      <c r="N15" s="20">
        <f t="shared" si="5"/>
        <v>10096.8444</v>
      </c>
      <c r="O15" s="20">
        <f t="shared" si="6"/>
        <v>10820.4082</v>
      </c>
      <c r="P15" s="20">
        <f t="shared" si="7"/>
        <v>13306.720000000001</v>
      </c>
    </row>
    <row r="16" spans="1:16" x14ac:dyDescent="0.25">
      <c r="A16" s="53"/>
      <c r="B16" s="30"/>
      <c r="C16" s="3" t="s">
        <v>2</v>
      </c>
      <c r="D16" s="20">
        <v>6689.3191000000006</v>
      </c>
      <c r="E16" s="20">
        <v>20.742700000000003</v>
      </c>
      <c r="F16" s="20">
        <v>2048.7858000000001</v>
      </c>
      <c r="G16" s="20">
        <v>2733.9816000000001</v>
      </c>
      <c r="H16" s="20">
        <v>5131.7091</v>
      </c>
      <c r="I16" s="20">
        <f t="shared" si="0"/>
        <v>8763.5891000000011</v>
      </c>
      <c r="J16" s="20">
        <f t="shared" si="1"/>
        <v>10812.374900000001</v>
      </c>
      <c r="K16" s="20">
        <f t="shared" si="2"/>
        <v>11497.5707</v>
      </c>
      <c r="L16" s="20">
        <f t="shared" si="3"/>
        <v>13895.298200000001</v>
      </c>
      <c r="M16" s="20">
        <f t="shared" si="4"/>
        <v>7726.4541000000008</v>
      </c>
      <c r="N16" s="20">
        <f t="shared" si="5"/>
        <v>9775.2399000000005</v>
      </c>
      <c r="O16" s="20">
        <f t="shared" si="6"/>
        <v>10460.435700000002</v>
      </c>
      <c r="P16" s="20">
        <f t="shared" si="7"/>
        <v>12858.163200000001</v>
      </c>
    </row>
    <row r="17" spans="1:16" x14ac:dyDescent="0.25">
      <c r="A17" s="54"/>
      <c r="B17" s="31"/>
      <c r="C17" s="3" t="s">
        <v>3</v>
      </c>
      <c r="D17" s="20">
        <v>6463.3730000000005</v>
      </c>
      <c r="E17" s="20">
        <v>20.241300000000003</v>
      </c>
      <c r="F17" s="20">
        <v>1980.0722000000001</v>
      </c>
      <c r="G17" s="20">
        <v>2636.2195000000006</v>
      </c>
      <c r="H17" s="20">
        <v>4946.1475</v>
      </c>
      <c r="I17" s="20">
        <f t="shared" si="0"/>
        <v>8487.5030000000006</v>
      </c>
      <c r="J17" s="20">
        <f t="shared" si="1"/>
        <v>10467.575200000001</v>
      </c>
      <c r="K17" s="20">
        <f t="shared" si="2"/>
        <v>11123.722500000002</v>
      </c>
      <c r="L17" s="20">
        <f t="shared" si="3"/>
        <v>13433.6505</v>
      </c>
      <c r="M17" s="20">
        <f t="shared" si="4"/>
        <v>7475.438000000001</v>
      </c>
      <c r="N17" s="20">
        <f t="shared" si="5"/>
        <v>9455.5102000000006</v>
      </c>
      <c r="O17" s="20">
        <f t="shared" si="6"/>
        <v>10111.657500000001</v>
      </c>
      <c r="P17" s="20">
        <f t="shared" si="7"/>
        <v>12421.585500000001</v>
      </c>
    </row>
  </sheetData>
  <mergeCells count="13">
    <mergeCell ref="A1:P2"/>
    <mergeCell ref="A15:A17"/>
    <mergeCell ref="B15:B17"/>
    <mergeCell ref="A3:P3"/>
    <mergeCell ref="F4:H4"/>
    <mergeCell ref="J4:L4"/>
    <mergeCell ref="M4:P4"/>
    <mergeCell ref="A6:A8"/>
    <mergeCell ref="B6:B8"/>
    <mergeCell ref="A9:A11"/>
    <mergeCell ref="B9:B11"/>
    <mergeCell ref="A12:A14"/>
    <mergeCell ref="B12:B14"/>
  </mergeCells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56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0"/>
  <sheetViews>
    <sheetView view="pageBreakPreview" zoomScaleNormal="100" zoomScaleSheetLayoutView="100" workbookViewId="0">
      <selection activeCell="A6" sqref="A6:A20"/>
    </sheetView>
  </sheetViews>
  <sheetFormatPr defaultRowHeight="15" x14ac:dyDescent="0.25"/>
  <cols>
    <col min="1" max="1" width="33.7109375" customWidth="1"/>
    <col min="2" max="2" width="19.140625" customWidth="1"/>
    <col min="3" max="3" width="12.7109375" customWidth="1"/>
    <col min="4" max="4" width="10.140625" customWidth="1"/>
    <col min="5" max="5" width="10.7109375" customWidth="1"/>
    <col min="6" max="6" width="8.7109375" customWidth="1"/>
    <col min="7" max="7" width="10.5703125" customWidth="1"/>
    <col min="8" max="8" width="8.7109375" customWidth="1"/>
    <col min="9" max="9" width="10.5703125" customWidth="1"/>
    <col min="10" max="10" width="10.42578125" customWidth="1"/>
    <col min="11" max="13" width="12.7109375" customWidth="1"/>
    <col min="14" max="16" width="10.7109375" customWidth="1"/>
    <col min="17" max="19" width="12.7109375" customWidth="1"/>
    <col min="20" max="22" width="10.7109375" customWidth="1"/>
  </cols>
  <sheetData>
    <row r="1" spans="1:22" ht="15" customHeight="1" x14ac:dyDescent="0.25">
      <c r="A1" s="26" t="s">
        <v>62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7"/>
    </row>
    <row r="2" spans="1:22" ht="1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7"/>
    </row>
    <row r="3" spans="1:22" ht="26.25" x14ac:dyDescent="0.4">
      <c r="A3" s="61" t="s">
        <v>61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2"/>
    </row>
    <row r="4" spans="1:22" x14ac:dyDescent="0.25">
      <c r="A4" s="1" t="s">
        <v>33</v>
      </c>
      <c r="B4" s="1" t="s">
        <v>19</v>
      </c>
      <c r="C4" s="1" t="s">
        <v>7</v>
      </c>
      <c r="D4" s="1" t="s">
        <v>9</v>
      </c>
      <c r="E4" s="2" t="s">
        <v>20</v>
      </c>
      <c r="F4" s="35" t="s">
        <v>12</v>
      </c>
      <c r="G4" s="36"/>
      <c r="H4" s="36"/>
      <c r="I4" s="36"/>
      <c r="J4" s="37"/>
      <c r="K4" s="35" t="s">
        <v>10</v>
      </c>
      <c r="L4" s="36"/>
      <c r="M4" s="36"/>
      <c r="N4" s="36"/>
      <c r="O4" s="36"/>
      <c r="P4" s="37"/>
      <c r="Q4" s="35" t="s">
        <v>11</v>
      </c>
      <c r="R4" s="36"/>
      <c r="S4" s="36"/>
      <c r="T4" s="36"/>
      <c r="U4" s="36"/>
      <c r="V4" s="37"/>
    </row>
    <row r="5" spans="1:22" s="13" customFormat="1" x14ac:dyDescent="0.25">
      <c r="A5" s="3"/>
      <c r="B5" s="3"/>
      <c r="C5" s="3"/>
      <c r="D5" s="22"/>
      <c r="E5" s="22"/>
      <c r="F5" s="22" t="s">
        <v>13</v>
      </c>
      <c r="G5" s="22" t="s">
        <v>14</v>
      </c>
      <c r="H5" s="22" t="s">
        <v>15</v>
      </c>
      <c r="I5" s="22" t="s">
        <v>16</v>
      </c>
      <c r="J5" s="22" t="s">
        <v>17</v>
      </c>
      <c r="K5" s="22" t="s">
        <v>22</v>
      </c>
      <c r="L5" s="22" t="s">
        <v>13</v>
      </c>
      <c r="M5" s="22" t="s">
        <v>14</v>
      </c>
      <c r="N5" s="22" t="s">
        <v>15</v>
      </c>
      <c r="O5" s="22" t="s">
        <v>16</v>
      </c>
      <c r="P5" s="22" t="s">
        <v>17</v>
      </c>
      <c r="Q5" s="22" t="s">
        <v>22</v>
      </c>
      <c r="R5" s="22" t="s">
        <v>13</v>
      </c>
      <c r="S5" s="22" t="s">
        <v>14</v>
      </c>
      <c r="T5" s="22" t="s">
        <v>15</v>
      </c>
      <c r="U5" s="22" t="s">
        <v>16</v>
      </c>
      <c r="V5" s="22" t="s">
        <v>17</v>
      </c>
    </row>
    <row r="6" spans="1:22" x14ac:dyDescent="0.25">
      <c r="A6" s="52" t="s">
        <v>42</v>
      </c>
      <c r="B6" s="58">
        <v>3</v>
      </c>
      <c r="C6" s="3" t="s">
        <v>4</v>
      </c>
      <c r="D6" s="21">
        <v>4589.913700000001</v>
      </c>
      <c r="E6" s="21">
        <v>11.881000000000002</v>
      </c>
      <c r="F6" s="21">
        <v>923.20820000000003</v>
      </c>
      <c r="G6" s="21">
        <v>1794.8594000000003</v>
      </c>
      <c r="H6" s="55">
        <v>3590.9504999999999</v>
      </c>
      <c r="I6" s="56"/>
      <c r="J6" s="57"/>
      <c r="K6" s="20">
        <f t="shared" ref="K6:K20" si="0">D6+(E6*100)</f>
        <v>5778.0137000000013</v>
      </c>
      <c r="L6" s="20">
        <f t="shared" ref="L6:L20" si="1">D6+(E6*100)+F6</f>
        <v>6701.2219000000014</v>
      </c>
      <c r="M6" s="20">
        <f t="shared" ref="M6:M20" si="2">D6+(E6*100)+G6</f>
        <v>7572.8731000000016</v>
      </c>
      <c r="N6" s="55">
        <f>D6+(E6*100)+H6</f>
        <v>9368.9642000000022</v>
      </c>
      <c r="O6" s="56"/>
      <c r="P6" s="57"/>
      <c r="Q6" s="20">
        <f t="shared" ref="Q6:Q20" si="3">D6+(E6*50)</f>
        <v>5183.9637000000012</v>
      </c>
      <c r="R6" s="20">
        <f t="shared" ref="R6:R20" si="4">D6+(E6*50)+F6</f>
        <v>6107.1719000000012</v>
      </c>
      <c r="S6" s="20">
        <f t="shared" ref="S6:S20" si="5">D6+(E6*50)+G6</f>
        <v>6978.8231000000014</v>
      </c>
      <c r="T6" s="55">
        <f>D6+(E6*50)+H6</f>
        <v>8774.9142000000011</v>
      </c>
      <c r="U6" s="56"/>
      <c r="V6" s="57"/>
    </row>
    <row r="7" spans="1:22" x14ac:dyDescent="0.25">
      <c r="A7" s="53"/>
      <c r="B7" s="59"/>
      <c r="C7" s="3" t="s">
        <v>2</v>
      </c>
      <c r="D7" s="21">
        <v>4439.1449000000002</v>
      </c>
      <c r="E7" s="21">
        <v>11.619400000000001</v>
      </c>
      <c r="F7" s="21">
        <v>890.06130000000007</v>
      </c>
      <c r="G7" s="21">
        <v>1733.4815000000001</v>
      </c>
      <c r="H7" s="55">
        <v>3464.4996000000001</v>
      </c>
      <c r="I7" s="56"/>
      <c r="J7" s="57"/>
      <c r="K7" s="20">
        <f t="shared" si="0"/>
        <v>5601.0848999999998</v>
      </c>
      <c r="L7" s="20">
        <f t="shared" si="1"/>
        <v>6491.1462000000001</v>
      </c>
      <c r="M7" s="20">
        <f t="shared" si="2"/>
        <v>7334.5663999999997</v>
      </c>
      <c r="N7" s="55">
        <f t="shared" ref="N7:N20" si="6">D7+(E7*100)+H7</f>
        <v>9065.5845000000008</v>
      </c>
      <c r="O7" s="56"/>
      <c r="P7" s="57"/>
      <c r="Q7" s="20">
        <f t="shared" si="3"/>
        <v>5020.1149000000005</v>
      </c>
      <c r="R7" s="20">
        <f t="shared" si="4"/>
        <v>5910.1762000000008</v>
      </c>
      <c r="S7" s="20">
        <f t="shared" si="5"/>
        <v>6753.5964000000004</v>
      </c>
      <c r="T7" s="55">
        <f t="shared" ref="T7:T20" si="7">D7+(E7*50)+H7</f>
        <v>8484.6144999999997</v>
      </c>
      <c r="U7" s="56"/>
      <c r="V7" s="57"/>
    </row>
    <row r="8" spans="1:22" x14ac:dyDescent="0.25">
      <c r="A8" s="53"/>
      <c r="B8" s="59"/>
      <c r="C8" s="3" t="s">
        <v>3</v>
      </c>
      <c r="D8" s="21">
        <v>4293.8152000000009</v>
      </c>
      <c r="E8" s="21">
        <v>11.3687</v>
      </c>
      <c r="F8" s="21">
        <v>859.37779999999998</v>
      </c>
      <c r="G8" s="21">
        <v>1672.0927000000001</v>
      </c>
      <c r="H8" s="55">
        <v>3345.4171000000001</v>
      </c>
      <c r="I8" s="56"/>
      <c r="J8" s="57"/>
      <c r="K8" s="20">
        <f t="shared" si="0"/>
        <v>5430.6852000000008</v>
      </c>
      <c r="L8" s="20">
        <f t="shared" si="1"/>
        <v>6290.063000000001</v>
      </c>
      <c r="M8" s="20">
        <f t="shared" si="2"/>
        <v>7102.777900000001</v>
      </c>
      <c r="N8" s="55">
        <f t="shared" si="6"/>
        <v>8776.1023000000005</v>
      </c>
      <c r="O8" s="56"/>
      <c r="P8" s="57"/>
      <c r="Q8" s="20">
        <f t="shared" si="3"/>
        <v>4862.2502000000013</v>
      </c>
      <c r="R8" s="20">
        <f t="shared" si="4"/>
        <v>5721.6280000000015</v>
      </c>
      <c r="S8" s="20">
        <f t="shared" si="5"/>
        <v>6534.3429000000015</v>
      </c>
      <c r="T8" s="55">
        <f t="shared" si="7"/>
        <v>8207.667300000001</v>
      </c>
      <c r="U8" s="56"/>
      <c r="V8" s="57"/>
    </row>
    <row r="9" spans="1:22" x14ac:dyDescent="0.25">
      <c r="A9" s="53"/>
      <c r="B9" s="58">
        <v>2</v>
      </c>
      <c r="C9" s="3" t="s">
        <v>36</v>
      </c>
      <c r="D9" s="21">
        <v>4160.0613000000003</v>
      </c>
      <c r="E9" s="21">
        <v>11.183400000000001</v>
      </c>
      <c r="F9" s="21">
        <v>831.13590000000011</v>
      </c>
      <c r="G9" s="21">
        <v>1615.6198000000002</v>
      </c>
      <c r="H9" s="55">
        <v>3231.2505000000001</v>
      </c>
      <c r="I9" s="56"/>
      <c r="J9" s="57"/>
      <c r="K9" s="20">
        <f t="shared" si="0"/>
        <v>5278.4013000000004</v>
      </c>
      <c r="L9" s="20">
        <f t="shared" si="1"/>
        <v>6109.5372000000007</v>
      </c>
      <c r="M9" s="20">
        <f t="shared" si="2"/>
        <v>6894.0211000000008</v>
      </c>
      <c r="N9" s="55">
        <f t="shared" si="6"/>
        <v>8509.6517999999996</v>
      </c>
      <c r="O9" s="56"/>
      <c r="P9" s="57"/>
      <c r="Q9" s="20">
        <f t="shared" si="3"/>
        <v>4719.2313000000004</v>
      </c>
      <c r="R9" s="20">
        <f t="shared" si="4"/>
        <v>5550.3672000000006</v>
      </c>
      <c r="S9" s="20">
        <f t="shared" si="5"/>
        <v>6334.8511000000008</v>
      </c>
      <c r="T9" s="55">
        <f t="shared" si="7"/>
        <v>7950.4818000000005</v>
      </c>
      <c r="U9" s="56"/>
      <c r="V9" s="57"/>
    </row>
    <row r="10" spans="1:22" x14ac:dyDescent="0.25">
      <c r="A10" s="53"/>
      <c r="B10" s="59"/>
      <c r="C10" s="3" t="s">
        <v>5</v>
      </c>
      <c r="D10" s="21">
        <v>4023.0810000000006</v>
      </c>
      <c r="E10" s="21">
        <v>10.9436</v>
      </c>
      <c r="F10" s="21">
        <v>800.44150000000013</v>
      </c>
      <c r="G10" s="21">
        <v>1559.1469000000002</v>
      </c>
      <c r="H10" s="55">
        <v>3117.0729999999999</v>
      </c>
      <c r="I10" s="56"/>
      <c r="J10" s="57"/>
      <c r="K10" s="20">
        <f t="shared" si="0"/>
        <v>5117.4410000000007</v>
      </c>
      <c r="L10" s="20">
        <f t="shared" si="1"/>
        <v>5917.8825000000006</v>
      </c>
      <c r="M10" s="20">
        <f t="shared" si="2"/>
        <v>6676.5879000000004</v>
      </c>
      <c r="N10" s="55">
        <f t="shared" si="6"/>
        <v>8234.514000000001</v>
      </c>
      <c r="O10" s="56"/>
      <c r="P10" s="57"/>
      <c r="Q10" s="20">
        <f t="shared" si="3"/>
        <v>4570.2610000000004</v>
      </c>
      <c r="R10" s="20">
        <f t="shared" si="4"/>
        <v>5370.7025000000003</v>
      </c>
      <c r="S10" s="20">
        <f t="shared" si="5"/>
        <v>6129.4079000000002</v>
      </c>
      <c r="T10" s="55">
        <f t="shared" si="7"/>
        <v>7687.3340000000007</v>
      </c>
      <c r="U10" s="56"/>
      <c r="V10" s="57"/>
    </row>
    <row r="11" spans="1:22" x14ac:dyDescent="0.25">
      <c r="A11" s="53"/>
      <c r="B11" s="59"/>
      <c r="C11" s="3" t="s">
        <v>6</v>
      </c>
      <c r="D11" s="21">
        <v>3889.3271000000004</v>
      </c>
      <c r="E11" s="21">
        <v>10.692900000000002</v>
      </c>
      <c r="F11" s="21">
        <v>772.21050000000014</v>
      </c>
      <c r="G11" s="21">
        <v>1503.9057</v>
      </c>
      <c r="H11" s="55">
        <v>3006.5797000000002</v>
      </c>
      <c r="I11" s="56"/>
      <c r="J11" s="57"/>
      <c r="K11" s="20">
        <f t="shared" si="0"/>
        <v>4958.6171000000004</v>
      </c>
      <c r="L11" s="20">
        <f t="shared" si="1"/>
        <v>5730.8276000000005</v>
      </c>
      <c r="M11" s="20">
        <f t="shared" si="2"/>
        <v>6462.5228000000006</v>
      </c>
      <c r="N11" s="55">
        <f t="shared" si="6"/>
        <v>7965.1968000000006</v>
      </c>
      <c r="O11" s="56"/>
      <c r="P11" s="57"/>
      <c r="Q11" s="20">
        <f t="shared" si="3"/>
        <v>4423.9721000000009</v>
      </c>
      <c r="R11" s="20">
        <f t="shared" si="4"/>
        <v>5196.182600000001</v>
      </c>
      <c r="S11" s="20">
        <f t="shared" si="5"/>
        <v>5927.8778000000011</v>
      </c>
      <c r="T11" s="55">
        <f t="shared" si="7"/>
        <v>7430.5518000000011</v>
      </c>
      <c r="U11" s="56"/>
      <c r="V11" s="57"/>
    </row>
    <row r="12" spans="1:22" x14ac:dyDescent="0.25">
      <c r="A12" s="53"/>
      <c r="B12" s="59"/>
      <c r="C12" s="3" t="s">
        <v>4</v>
      </c>
      <c r="D12" s="21">
        <v>3767.4542000000006</v>
      </c>
      <c r="E12" s="21">
        <v>10.518500000000001</v>
      </c>
      <c r="F12" s="21">
        <v>746.43200000000002</v>
      </c>
      <c r="G12" s="21">
        <v>1451.117</v>
      </c>
      <c r="H12" s="55">
        <v>2903.4548</v>
      </c>
      <c r="I12" s="56"/>
      <c r="J12" s="57"/>
      <c r="K12" s="20">
        <f t="shared" si="0"/>
        <v>4819.3042000000005</v>
      </c>
      <c r="L12" s="20">
        <f t="shared" si="1"/>
        <v>5565.7362000000003</v>
      </c>
      <c r="M12" s="20">
        <f t="shared" si="2"/>
        <v>6270.4212000000007</v>
      </c>
      <c r="N12" s="55">
        <f t="shared" si="6"/>
        <v>7722.759</v>
      </c>
      <c r="O12" s="56"/>
      <c r="P12" s="57"/>
      <c r="Q12" s="20">
        <f t="shared" si="3"/>
        <v>4293.3792000000003</v>
      </c>
      <c r="R12" s="20">
        <f t="shared" si="4"/>
        <v>5039.8112000000001</v>
      </c>
      <c r="S12" s="20">
        <f t="shared" si="5"/>
        <v>5744.4962000000005</v>
      </c>
      <c r="T12" s="55">
        <f t="shared" si="7"/>
        <v>7196.8340000000007</v>
      </c>
      <c r="U12" s="56"/>
      <c r="V12" s="57"/>
    </row>
    <row r="13" spans="1:22" x14ac:dyDescent="0.25">
      <c r="A13" s="53"/>
      <c r="B13" s="59"/>
      <c r="C13" s="3" t="s">
        <v>2</v>
      </c>
      <c r="D13" s="21">
        <v>3642.0497</v>
      </c>
      <c r="E13" s="21">
        <v>10.278700000000001</v>
      </c>
      <c r="F13" s="21">
        <v>720.64260000000002</v>
      </c>
      <c r="G13" s="21">
        <v>1400.7808</v>
      </c>
      <c r="H13" s="55">
        <v>2800.3299000000002</v>
      </c>
      <c r="I13" s="56"/>
      <c r="J13" s="57"/>
      <c r="K13" s="20">
        <f t="shared" si="0"/>
        <v>4669.9197000000004</v>
      </c>
      <c r="L13" s="20">
        <f t="shared" si="1"/>
        <v>5390.5623000000005</v>
      </c>
      <c r="M13" s="20">
        <f t="shared" si="2"/>
        <v>6070.7005000000008</v>
      </c>
      <c r="N13" s="55">
        <f t="shared" si="6"/>
        <v>7470.249600000001</v>
      </c>
      <c r="O13" s="56"/>
      <c r="P13" s="57"/>
      <c r="Q13" s="20">
        <f t="shared" si="3"/>
        <v>4155.9847</v>
      </c>
      <c r="R13" s="20">
        <f t="shared" si="4"/>
        <v>4876.6273000000001</v>
      </c>
      <c r="S13" s="20">
        <f t="shared" si="5"/>
        <v>5556.7654999999995</v>
      </c>
      <c r="T13" s="55">
        <f t="shared" si="7"/>
        <v>6956.3145999999997</v>
      </c>
      <c r="U13" s="56"/>
      <c r="V13" s="57"/>
    </row>
    <row r="14" spans="1:22" x14ac:dyDescent="0.25">
      <c r="A14" s="53"/>
      <c r="B14" s="60"/>
      <c r="C14" s="3" t="s">
        <v>3</v>
      </c>
      <c r="D14" s="21">
        <v>3519.5337</v>
      </c>
      <c r="E14" s="21">
        <v>10.038900000000002</v>
      </c>
      <c r="F14" s="21">
        <v>693.63240000000008</v>
      </c>
      <c r="G14" s="21">
        <v>1350.4446000000003</v>
      </c>
      <c r="H14" s="55">
        <v>2699.6575000000003</v>
      </c>
      <c r="I14" s="56"/>
      <c r="J14" s="57"/>
      <c r="K14" s="20">
        <f t="shared" si="0"/>
        <v>4523.4237000000003</v>
      </c>
      <c r="L14" s="20">
        <f t="shared" si="1"/>
        <v>5217.0561000000007</v>
      </c>
      <c r="M14" s="20">
        <f t="shared" si="2"/>
        <v>5873.8683000000001</v>
      </c>
      <c r="N14" s="55">
        <f t="shared" si="6"/>
        <v>7223.0812000000005</v>
      </c>
      <c r="O14" s="56"/>
      <c r="P14" s="57"/>
      <c r="Q14" s="20">
        <f t="shared" si="3"/>
        <v>4021.4787000000001</v>
      </c>
      <c r="R14" s="20">
        <f t="shared" si="4"/>
        <v>4715.1111000000001</v>
      </c>
      <c r="S14" s="20">
        <f t="shared" si="5"/>
        <v>5371.9233000000004</v>
      </c>
      <c r="T14" s="55">
        <f t="shared" si="7"/>
        <v>6721.1362000000008</v>
      </c>
      <c r="U14" s="56"/>
      <c r="V14" s="57"/>
    </row>
    <row r="15" spans="1:22" x14ac:dyDescent="0.25">
      <c r="A15" s="53"/>
      <c r="B15" s="58">
        <v>1</v>
      </c>
      <c r="C15" s="3" t="s">
        <v>5</v>
      </c>
      <c r="D15" s="21">
        <v>3407.9722000000002</v>
      </c>
      <c r="E15" s="21">
        <v>9.8754000000000008</v>
      </c>
      <c r="F15" s="21">
        <v>670.30640000000005</v>
      </c>
      <c r="G15" s="21">
        <v>1302.5609000000002</v>
      </c>
      <c r="H15" s="55">
        <v>2605.1327000000006</v>
      </c>
      <c r="I15" s="56"/>
      <c r="J15" s="57"/>
      <c r="K15" s="20">
        <f t="shared" si="0"/>
        <v>4395.5122000000001</v>
      </c>
      <c r="L15" s="20">
        <f t="shared" si="1"/>
        <v>5065.8186000000005</v>
      </c>
      <c r="M15" s="20">
        <f t="shared" si="2"/>
        <v>5698.0731000000005</v>
      </c>
      <c r="N15" s="55">
        <f t="shared" si="6"/>
        <v>7000.6449000000011</v>
      </c>
      <c r="O15" s="56"/>
      <c r="P15" s="57"/>
      <c r="Q15" s="20">
        <f t="shared" si="3"/>
        <v>3901.7422000000001</v>
      </c>
      <c r="R15" s="20">
        <f t="shared" si="4"/>
        <v>4572.0486000000001</v>
      </c>
      <c r="S15" s="20">
        <f t="shared" si="5"/>
        <v>5204.3031000000001</v>
      </c>
      <c r="T15" s="55">
        <f t="shared" si="7"/>
        <v>6506.8749000000007</v>
      </c>
      <c r="U15" s="56"/>
      <c r="V15" s="57"/>
    </row>
    <row r="16" spans="1:22" x14ac:dyDescent="0.25">
      <c r="A16" s="53"/>
      <c r="B16" s="59"/>
      <c r="C16" s="3" t="s">
        <v>36</v>
      </c>
      <c r="D16" s="21">
        <v>3293.2824000000005</v>
      </c>
      <c r="E16" s="21">
        <v>9.6464999999999996</v>
      </c>
      <c r="F16" s="21">
        <v>646.98040000000003</v>
      </c>
      <c r="G16" s="21">
        <v>1255.9089000000001</v>
      </c>
      <c r="H16" s="55">
        <v>2511.8287</v>
      </c>
      <c r="I16" s="56"/>
      <c r="J16" s="57"/>
      <c r="K16" s="20">
        <f t="shared" si="0"/>
        <v>4257.9324000000006</v>
      </c>
      <c r="L16" s="20">
        <f t="shared" si="1"/>
        <v>4904.912800000001</v>
      </c>
      <c r="M16" s="20">
        <f t="shared" si="2"/>
        <v>5513.841300000001</v>
      </c>
      <c r="N16" s="55">
        <f t="shared" si="6"/>
        <v>6769.7611000000006</v>
      </c>
      <c r="O16" s="56"/>
      <c r="P16" s="57"/>
      <c r="Q16" s="20">
        <f t="shared" si="3"/>
        <v>3775.6074000000003</v>
      </c>
      <c r="R16" s="20">
        <f t="shared" si="4"/>
        <v>4422.5878000000002</v>
      </c>
      <c r="S16" s="20">
        <f t="shared" si="5"/>
        <v>5031.5163000000002</v>
      </c>
      <c r="T16" s="55">
        <f t="shared" si="7"/>
        <v>6287.4361000000008</v>
      </c>
      <c r="U16" s="56"/>
      <c r="V16" s="57"/>
    </row>
    <row r="17" spans="1:22" x14ac:dyDescent="0.25">
      <c r="A17" s="53"/>
      <c r="B17" s="59"/>
      <c r="C17" s="3" t="s">
        <v>6</v>
      </c>
      <c r="D17" s="21">
        <v>3180.7617000000005</v>
      </c>
      <c r="E17" s="21">
        <v>9.417600000000002</v>
      </c>
      <c r="F17" s="21">
        <v>621.20190000000002</v>
      </c>
      <c r="G17" s="21">
        <v>1210.4886000000001</v>
      </c>
      <c r="H17" s="55">
        <v>2419.7455</v>
      </c>
      <c r="I17" s="56"/>
      <c r="J17" s="57"/>
      <c r="K17" s="20">
        <f t="shared" si="0"/>
        <v>4122.5217000000011</v>
      </c>
      <c r="L17" s="20">
        <f t="shared" si="1"/>
        <v>4743.7236000000012</v>
      </c>
      <c r="M17" s="20">
        <f t="shared" si="2"/>
        <v>5333.0103000000017</v>
      </c>
      <c r="N17" s="55">
        <f t="shared" si="6"/>
        <v>6542.2672000000011</v>
      </c>
      <c r="O17" s="56"/>
      <c r="P17" s="57"/>
      <c r="Q17" s="20">
        <f t="shared" si="3"/>
        <v>3651.6417000000006</v>
      </c>
      <c r="R17" s="20">
        <f t="shared" si="4"/>
        <v>4272.8436000000002</v>
      </c>
      <c r="S17" s="20">
        <f t="shared" si="5"/>
        <v>4862.1303000000007</v>
      </c>
      <c r="T17" s="55">
        <f t="shared" si="7"/>
        <v>6071.387200000001</v>
      </c>
      <c r="U17" s="56"/>
      <c r="V17" s="57"/>
    </row>
    <row r="18" spans="1:22" x14ac:dyDescent="0.25">
      <c r="A18" s="53"/>
      <c r="B18" s="59"/>
      <c r="C18" s="3" t="s">
        <v>4</v>
      </c>
      <c r="D18" s="21">
        <v>3077.2444</v>
      </c>
      <c r="E18" s="21">
        <v>9.2541000000000011</v>
      </c>
      <c r="F18" s="21">
        <v>600.33929999999998</v>
      </c>
      <c r="G18" s="21">
        <v>1166.2891000000002</v>
      </c>
      <c r="H18" s="55">
        <v>2333.8099000000002</v>
      </c>
      <c r="I18" s="56"/>
      <c r="J18" s="57"/>
      <c r="K18" s="20">
        <f t="shared" si="0"/>
        <v>4002.6544000000004</v>
      </c>
      <c r="L18" s="20">
        <f t="shared" si="1"/>
        <v>4602.9937</v>
      </c>
      <c r="M18" s="20">
        <f t="shared" si="2"/>
        <v>5168.9435000000003</v>
      </c>
      <c r="N18" s="55">
        <f t="shared" si="6"/>
        <v>6336.4643000000005</v>
      </c>
      <c r="O18" s="56"/>
      <c r="P18" s="57"/>
      <c r="Q18" s="20">
        <f t="shared" si="3"/>
        <v>3539.9494</v>
      </c>
      <c r="R18" s="20">
        <f t="shared" si="4"/>
        <v>4140.2887000000001</v>
      </c>
      <c r="S18" s="20">
        <f t="shared" si="5"/>
        <v>4706.2385000000004</v>
      </c>
      <c r="T18" s="55">
        <f t="shared" si="7"/>
        <v>5873.7592999999997</v>
      </c>
      <c r="U18" s="56"/>
      <c r="V18" s="57"/>
    </row>
    <row r="19" spans="1:22" x14ac:dyDescent="0.25">
      <c r="A19" s="53"/>
      <c r="B19" s="59"/>
      <c r="C19" s="3" t="s">
        <v>2</v>
      </c>
      <c r="D19" s="21">
        <v>2971.3072999999999</v>
      </c>
      <c r="E19" s="21">
        <v>9.0360999999999994</v>
      </c>
      <c r="F19" s="21">
        <v>578.23410000000001</v>
      </c>
      <c r="G19" s="21">
        <v>1124.5530000000001</v>
      </c>
      <c r="H19" s="55">
        <v>2247.8742999999999</v>
      </c>
      <c r="I19" s="56"/>
      <c r="J19" s="57"/>
      <c r="K19" s="20">
        <f t="shared" si="0"/>
        <v>3874.9173000000001</v>
      </c>
      <c r="L19" s="20">
        <f t="shared" si="1"/>
        <v>4453.1513999999997</v>
      </c>
      <c r="M19" s="20">
        <f t="shared" si="2"/>
        <v>4999.4703</v>
      </c>
      <c r="N19" s="55">
        <f t="shared" si="6"/>
        <v>6122.7916000000005</v>
      </c>
      <c r="O19" s="56"/>
      <c r="P19" s="57"/>
      <c r="Q19" s="20">
        <f t="shared" si="3"/>
        <v>3423.1122999999998</v>
      </c>
      <c r="R19" s="20">
        <f t="shared" si="4"/>
        <v>4001.3463999999999</v>
      </c>
      <c r="S19" s="20">
        <f t="shared" si="5"/>
        <v>4547.6652999999997</v>
      </c>
      <c r="T19" s="55">
        <f t="shared" si="7"/>
        <v>5670.9866000000002</v>
      </c>
      <c r="U19" s="56"/>
      <c r="V19" s="57"/>
    </row>
    <row r="20" spans="1:22" x14ac:dyDescent="0.25">
      <c r="A20" s="54"/>
      <c r="B20" s="60"/>
      <c r="C20" s="3" t="s">
        <v>3</v>
      </c>
      <c r="D20" s="21">
        <v>2867.1905000000002</v>
      </c>
      <c r="E20" s="21">
        <v>8.8181000000000012</v>
      </c>
      <c r="F20" s="21">
        <v>554.90809999999999</v>
      </c>
      <c r="G20" s="21">
        <v>1081.5852</v>
      </c>
      <c r="H20" s="55">
        <v>2163.1704</v>
      </c>
      <c r="I20" s="56"/>
      <c r="J20" s="57"/>
      <c r="K20" s="20">
        <f t="shared" si="0"/>
        <v>3749.0005000000001</v>
      </c>
      <c r="L20" s="20">
        <f t="shared" si="1"/>
        <v>4303.9085999999998</v>
      </c>
      <c r="M20" s="20">
        <f t="shared" si="2"/>
        <v>4830.5856999999996</v>
      </c>
      <c r="N20" s="55">
        <f t="shared" si="6"/>
        <v>5912.1709000000001</v>
      </c>
      <c r="O20" s="56"/>
      <c r="P20" s="57"/>
      <c r="Q20" s="20">
        <f t="shared" si="3"/>
        <v>3308.0955000000004</v>
      </c>
      <c r="R20" s="20">
        <f t="shared" si="4"/>
        <v>3863.0036000000005</v>
      </c>
      <c r="S20" s="20">
        <f t="shared" si="5"/>
        <v>4389.6807000000008</v>
      </c>
      <c r="T20" s="55">
        <f t="shared" si="7"/>
        <v>5471.2659000000003</v>
      </c>
      <c r="U20" s="56"/>
      <c r="V20" s="57"/>
    </row>
  </sheetData>
  <mergeCells count="54">
    <mergeCell ref="A1:V2"/>
    <mergeCell ref="A3:V3"/>
    <mergeCell ref="F4:J4"/>
    <mergeCell ref="K4:P4"/>
    <mergeCell ref="Q4:V4"/>
    <mergeCell ref="A6:A20"/>
    <mergeCell ref="B6:B8"/>
    <mergeCell ref="H6:J6"/>
    <mergeCell ref="N6:P6"/>
    <mergeCell ref="T6:V6"/>
    <mergeCell ref="H7:J7"/>
    <mergeCell ref="N7:P7"/>
    <mergeCell ref="T7:V7"/>
    <mergeCell ref="H8:J8"/>
    <mergeCell ref="N8:P8"/>
    <mergeCell ref="T8:V8"/>
    <mergeCell ref="B9:B14"/>
    <mergeCell ref="H9:J9"/>
    <mergeCell ref="N9:P9"/>
    <mergeCell ref="T9:V9"/>
    <mergeCell ref="H10:J10"/>
    <mergeCell ref="N10:P10"/>
    <mergeCell ref="T10:V10"/>
    <mergeCell ref="H11:J11"/>
    <mergeCell ref="N11:P11"/>
    <mergeCell ref="T11:V11"/>
    <mergeCell ref="H12:J12"/>
    <mergeCell ref="N12:P12"/>
    <mergeCell ref="T12:V12"/>
    <mergeCell ref="H13:J13"/>
    <mergeCell ref="N13:P13"/>
    <mergeCell ref="T13:V13"/>
    <mergeCell ref="H14:J14"/>
    <mergeCell ref="N14:P14"/>
    <mergeCell ref="T14:V14"/>
    <mergeCell ref="B15:B20"/>
    <mergeCell ref="H15:J15"/>
    <mergeCell ref="N15:P15"/>
    <mergeCell ref="T15:V15"/>
    <mergeCell ref="H16:J16"/>
    <mergeCell ref="N16:P16"/>
    <mergeCell ref="T16:V16"/>
    <mergeCell ref="H17:J17"/>
    <mergeCell ref="N17:P17"/>
    <mergeCell ref="T17:V17"/>
    <mergeCell ref="H18:J18"/>
    <mergeCell ref="N18:P18"/>
    <mergeCell ref="T18:V18"/>
    <mergeCell ref="H19:J19"/>
    <mergeCell ref="N19:P19"/>
    <mergeCell ref="T19:V19"/>
    <mergeCell ref="H20:J20"/>
    <mergeCell ref="N20:P20"/>
    <mergeCell ref="T20:V20"/>
  </mergeCells>
  <printOptions horizontalCentered="1" verticalCentered="1"/>
  <pageMargins left="0.39370078740157483" right="0.39370078740157483" top="0.23622047244094491" bottom="0.23622047244094491" header="0.31496062992125984" footer="0.31496062992125984"/>
  <pageSetup paperSize="9" scale="4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Superior Analista Tecnologista</vt:lpstr>
      <vt:lpstr>Planilha2</vt:lpstr>
      <vt:lpstr>Especialista</vt:lpstr>
      <vt:lpstr>Superior Pesquisador</vt:lpstr>
      <vt:lpstr>Nivel Intermediario</vt:lpstr>
      <vt:lpstr>'Nivel Intermediario'!Area_de_impressao</vt:lpstr>
      <vt:lpstr>'Superior Pesquisador'!Area_de_impressao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reinaldo</dc:creator>
  <cp:lastModifiedBy>Patricia Minardi Araripe Barros</cp:lastModifiedBy>
  <cp:lastPrinted>2020-01-09T16:51:37Z</cp:lastPrinted>
  <dcterms:created xsi:type="dcterms:W3CDTF">2010-10-22T12:53:57Z</dcterms:created>
  <dcterms:modified xsi:type="dcterms:W3CDTF">2023-05-03T19:24:11Z</dcterms:modified>
</cp:coreProperties>
</file>